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оксана\Сайт\2016 обновления сайта\25 июня 2016\презентации\"/>
    </mc:Choice>
  </mc:AlternateContent>
  <bookViews>
    <workbookView xWindow="0" yWindow="0" windowWidth="20490" windowHeight="6555" firstSheet="1" activeTab="3"/>
  </bookViews>
  <sheets>
    <sheet name="Доходы лицевой счет, сальдо на " sheetId="1" r:id="rId1"/>
    <sheet name="Возврат от ФСС за прошлый год" sheetId="3" r:id="rId2"/>
    <sheet name="Внутренние обороты " sheetId="4" r:id="rId3"/>
    <sheet name="Возврат субсидий прошлых  лет" sheetId="2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4" l="1"/>
  <c r="O50" i="4"/>
  <c r="O48" i="4" s="1"/>
  <c r="N48" i="4"/>
  <c r="M48" i="4"/>
  <c r="L48" i="4"/>
  <c r="K48" i="4"/>
  <c r="O46" i="4"/>
  <c r="O45" i="4"/>
  <c r="N43" i="4"/>
  <c r="M43" i="4"/>
  <c r="L43" i="4"/>
  <c r="K43" i="4"/>
  <c r="D43" i="4"/>
  <c r="D35" i="4"/>
  <c r="D31" i="4"/>
  <c r="D27" i="4"/>
  <c r="O26" i="4"/>
  <c r="P23" i="4"/>
  <c r="N23" i="4"/>
  <c r="M23" i="4"/>
  <c r="L23" i="4"/>
  <c r="K23" i="4"/>
  <c r="D22" i="4"/>
  <c r="D14" i="4"/>
  <c r="D13" i="4" s="1"/>
  <c r="D12" i="4" s="1"/>
  <c r="O12" i="4"/>
  <c r="O7" i="4"/>
  <c r="N6" i="4"/>
  <c r="N19" i="4" s="1"/>
  <c r="N20" i="4" s="1"/>
  <c r="M6" i="4"/>
  <c r="M19" i="4" s="1"/>
  <c r="M20" i="4" s="1"/>
  <c r="L6" i="4"/>
  <c r="L19" i="4" s="1"/>
  <c r="L20" i="4" s="1"/>
  <c r="K6" i="4"/>
  <c r="K19" i="4" s="1"/>
  <c r="K20" i="4" s="1"/>
  <c r="D6" i="4"/>
  <c r="O25" i="3"/>
  <c r="O26" i="3"/>
  <c r="O12" i="3"/>
  <c r="O48" i="3"/>
  <c r="N48" i="3"/>
  <c r="M48" i="3"/>
  <c r="L48" i="3"/>
  <c r="K48" i="3"/>
  <c r="O46" i="3"/>
  <c r="O45" i="3"/>
  <c r="N43" i="3"/>
  <c r="M43" i="3"/>
  <c r="L43" i="3"/>
  <c r="K43" i="3"/>
  <c r="O43" i="3" s="1"/>
  <c r="D43" i="3"/>
  <c r="D35" i="3"/>
  <c r="D31" i="3"/>
  <c r="D27" i="3"/>
  <c r="P23" i="3"/>
  <c r="N23" i="3"/>
  <c r="M23" i="3"/>
  <c r="L23" i="3"/>
  <c r="K23" i="3"/>
  <c r="D22" i="3"/>
  <c r="D21" i="3" s="1"/>
  <c r="D14" i="3"/>
  <c r="D13" i="3" s="1"/>
  <c r="D12" i="3" s="1"/>
  <c r="O7" i="3"/>
  <c r="P7" i="3" s="1"/>
  <c r="N6" i="3"/>
  <c r="N19" i="3" s="1"/>
  <c r="N20" i="3" s="1"/>
  <c r="M6" i="3"/>
  <c r="M19" i="3" s="1"/>
  <c r="M20" i="3" s="1"/>
  <c r="L6" i="3"/>
  <c r="L19" i="3" s="1"/>
  <c r="L20" i="3" s="1"/>
  <c r="K6" i="3"/>
  <c r="K19" i="3" s="1"/>
  <c r="K20" i="3" s="1"/>
  <c r="D6" i="3"/>
  <c r="O25" i="2"/>
  <c r="O26" i="2"/>
  <c r="O23" i="2"/>
  <c r="D7" i="2"/>
  <c r="O23" i="4" l="1"/>
  <c r="D20" i="4"/>
  <c r="O6" i="4"/>
  <c r="O19" i="4" s="1"/>
  <c r="O20" i="4" s="1"/>
  <c r="D21" i="4"/>
  <c r="O43" i="4"/>
  <c r="O23" i="3"/>
  <c r="D20" i="3"/>
  <c r="O6" i="3"/>
  <c r="O48" i="2"/>
  <c r="N48" i="2"/>
  <c r="M48" i="2"/>
  <c r="L48" i="2"/>
  <c r="K48" i="2"/>
  <c r="O46" i="2"/>
  <c r="O45" i="2"/>
  <c r="N43" i="2"/>
  <c r="M43" i="2"/>
  <c r="L43" i="2"/>
  <c r="K43" i="2"/>
  <c r="D43" i="2"/>
  <c r="D35" i="2"/>
  <c r="D31" i="2"/>
  <c r="D27" i="2"/>
  <c r="P23" i="2"/>
  <c r="N23" i="2"/>
  <c r="M23" i="2"/>
  <c r="L23" i="2"/>
  <c r="K23" i="2"/>
  <c r="D22" i="2"/>
  <c r="D14" i="2"/>
  <c r="D13" i="2" s="1"/>
  <c r="D12" i="2" s="1"/>
  <c r="O7" i="2"/>
  <c r="N6" i="2"/>
  <c r="N19" i="2" s="1"/>
  <c r="N20" i="2" s="1"/>
  <c r="M6" i="2"/>
  <c r="M19" i="2" s="1"/>
  <c r="M20" i="2" s="1"/>
  <c r="L6" i="2"/>
  <c r="L19" i="2" s="1"/>
  <c r="L20" i="2" s="1"/>
  <c r="K6" i="2"/>
  <c r="K19" i="2" s="1"/>
  <c r="K20" i="2" s="1"/>
  <c r="D6" i="2"/>
  <c r="O19" i="3" l="1"/>
  <c r="O20" i="3" s="1"/>
  <c r="P6" i="3"/>
  <c r="D21" i="2"/>
  <c r="O43" i="2"/>
  <c r="D20" i="2"/>
  <c r="O6" i="2"/>
  <c r="O45" i="1"/>
  <c r="O46" i="1"/>
  <c r="O7" i="1"/>
  <c r="L48" i="1"/>
  <c r="M48" i="1"/>
  <c r="N48" i="1"/>
  <c r="O48" i="1"/>
  <c r="K48" i="1"/>
  <c r="L43" i="1"/>
  <c r="M43" i="1"/>
  <c r="N43" i="1"/>
  <c r="K43" i="1"/>
  <c r="L23" i="1"/>
  <c r="L21" i="1" s="1"/>
  <c r="M23" i="1"/>
  <c r="N23" i="1"/>
  <c r="N21" i="1" s="1"/>
  <c r="O23" i="1"/>
  <c r="P23" i="1"/>
  <c r="K23" i="1"/>
  <c r="K21" i="1" s="1"/>
  <c r="L6" i="1"/>
  <c r="L19" i="1" s="1"/>
  <c r="L20" i="1" s="1"/>
  <c r="M6" i="1"/>
  <c r="M19" i="1" s="1"/>
  <c r="M20" i="1" s="1"/>
  <c r="N6" i="1"/>
  <c r="N19" i="1" s="1"/>
  <c r="N20" i="1" s="1"/>
  <c r="K6" i="1"/>
  <c r="D43" i="1"/>
  <c r="D35" i="1"/>
  <c r="D31" i="1"/>
  <c r="D27" i="1"/>
  <c r="D22" i="1"/>
  <c r="D14" i="1"/>
  <c r="D13" i="1" s="1"/>
  <c r="D12" i="1" s="1"/>
  <c r="D6" i="1"/>
  <c r="O19" i="2" l="1"/>
  <c r="O20" i="2" s="1"/>
  <c r="M21" i="1"/>
  <c r="O6" i="1"/>
  <c r="O43" i="1"/>
  <c r="O21" i="1" s="1"/>
  <c r="O19" i="1"/>
  <c r="O20" i="1" s="1"/>
  <c r="K19" i="1"/>
  <c r="K20" i="1" s="1"/>
  <c r="D21" i="1"/>
  <c r="D20" i="1"/>
</calcChain>
</file>

<file path=xl/sharedStrings.xml><?xml version="1.0" encoding="utf-8"?>
<sst xmlns="http://schemas.openxmlformats.org/spreadsheetml/2006/main" count="573" uniqueCount="168">
  <si>
    <t>ОТЧЕТ О ДВИЖЕНИИ ДЕНЕЖНЫХ СРЕДСТВ УЧРЕЖДЕНИЯ форма 0503723</t>
  </si>
  <si>
    <t>Наименование показателя</t>
  </si>
  <si>
    <t>Код строки</t>
  </si>
  <si>
    <t>Код по КОСГУ</t>
  </si>
  <si>
    <t>За отчетный период</t>
  </si>
  <si>
    <t>010</t>
  </si>
  <si>
    <t>Поступления по текущим операциям - всего</t>
  </si>
  <si>
    <t>020</t>
  </si>
  <si>
    <t>050</t>
  </si>
  <si>
    <t>из них:</t>
  </si>
  <si>
    <t>051</t>
  </si>
  <si>
    <t>052</t>
  </si>
  <si>
    <t>ВЫБЫТИЯ</t>
  </si>
  <si>
    <t>Выбытия по текущим операциям - всего</t>
  </si>
  <si>
    <t>200</t>
  </si>
  <si>
    <t>в том числе:</t>
  </si>
  <si>
    <t>за счет приобретения работ, услуг</t>
  </si>
  <si>
    <t>ИЗМЕНЕНИЕ ОСТАТКОВ СРЕДСТВ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</si>
  <si>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</si>
  <si>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</si>
  <si>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</si>
  <si>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</si>
  <si>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распоряжении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</si>
  <si>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</si>
  <si>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</si>
  <si>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</si>
  <si>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450</t>
  </si>
  <si>
    <t>увеличение расчетов</t>
  </si>
  <si>
    <t>Изменение остатков средств - всего</t>
  </si>
  <si>
    <t>500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</si>
  <si>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</si>
  <si>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</si>
  <si>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</si>
  <si>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Поступления</t>
  </si>
  <si>
    <t xml:space="preserve">           по доходам от оказания платных услуг (работ)</t>
  </si>
  <si>
    <t xml:space="preserve">           из них:</t>
  </si>
  <si>
    <t xml:space="preserve">                          субсидии на выполнение государственного (муниципального) задания</t>
  </si>
  <si>
    <t xml:space="preserve">                        от компенсации затрат учреждения</t>
  </si>
  <si>
    <t>услуг связи</t>
  </si>
  <si>
    <t>транспортных услуг</t>
  </si>
  <si>
    <t>коммунальных услуг</t>
  </si>
  <si>
    <t>По операциям с денежными средствами, не относящимся к поступлениям и выбытиям</t>
  </si>
  <si>
    <t>по возрасту дебиторской задолженности прошлых лет</t>
  </si>
  <si>
    <t>уменьшение расчетов</t>
  </si>
  <si>
    <t>Изменение остатков средств при управлении остатками - всего</t>
  </si>
  <si>
    <t>поступление денежных средств на депозитные счета</t>
  </si>
  <si>
    <t>выбытие денежных средств с депозитных счетов</t>
  </si>
  <si>
    <t>Код аналитики</t>
  </si>
  <si>
    <t>Утверждено плановых назначений</t>
  </si>
  <si>
    <t>Доходы - всего</t>
  </si>
  <si>
    <t>лиц.счет</t>
  </si>
  <si>
    <t>банк.счет</t>
  </si>
  <si>
    <t>касса</t>
  </si>
  <si>
    <t>некассовые</t>
  </si>
  <si>
    <t>Итого</t>
  </si>
  <si>
    <t>Не исполнено</t>
  </si>
  <si>
    <t>Расходы - всего</t>
  </si>
  <si>
    <t>Результат исполнения (дефицит / профицит)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</si>
  <si>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</si>
  <si>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</si>
  <si>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</si>
  <si>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</si>
  <si>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</si>
  <si>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выбытие денежных средств</t>
  </si>
  <si>
    <t>592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</si>
  <si>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</si>
  <si>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</si>
  <si>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</si>
  <si>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</si>
  <si>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увеличение остатков средств учреждения</t>
  </si>
  <si>
    <t>уменьшение остатков средств учреждения</t>
  </si>
  <si>
    <t>700</t>
  </si>
  <si>
    <t>710</t>
  </si>
  <si>
    <t>720</t>
  </si>
  <si>
    <t>730</t>
  </si>
  <si>
    <t>731</t>
  </si>
  <si>
    <t>Доходы от оказания платных услуг (работ)</t>
  </si>
  <si>
    <t>040</t>
  </si>
  <si>
    <t>х</t>
  </si>
  <si>
    <t xml:space="preserve">Отчет об исполнении учреждением плана его
финансово-хозяйственной деятельности форма 0503737
</t>
  </si>
  <si>
    <t xml:space="preserve">Исполнено </t>
  </si>
  <si>
    <t xml:space="preserve">Источники финансирования дефицита средств, всего (стр. 520 + стр. 590 + стр. 620 + стр. 700 + стр. 730 + стр. 820 + стр. 830)
</t>
  </si>
  <si>
    <t xml:space="preserve">Оборот по Дебету </t>
  </si>
  <si>
    <t>Оборот по Кредиту</t>
  </si>
  <si>
    <t>Сальдо на начало периода</t>
  </si>
  <si>
    <t xml:space="preserve"> </t>
  </si>
  <si>
    <t>Обороты за период</t>
  </si>
  <si>
    <t>Сальдо на конец периода</t>
  </si>
  <si>
    <t>Анализ счета 2 201 11 000</t>
  </si>
  <si>
    <t>2016 год</t>
  </si>
  <si>
    <t>35000,00 (205 31)</t>
  </si>
  <si>
    <t>Факт хозяйственной жизни</t>
  </si>
  <si>
    <t>Дебет</t>
  </si>
  <si>
    <t>Кредит</t>
  </si>
  <si>
    <t>Сумма, руб.</t>
  </si>
  <si>
    <t>Получена выручка от платных услуг на лицевой счет</t>
  </si>
  <si>
    <t>00 00 0000000000 510 2 201 11 510</t>
  </si>
  <si>
    <t>00 00 0000000000 130 2 205 31 660</t>
  </si>
  <si>
    <t>2 17 130 (130)</t>
  </si>
  <si>
    <t>Анализ счета 4 201 11 000</t>
  </si>
  <si>
    <t>Возврат субсидии учредителю за прошлый год в связи с невыполнением задания в части показателей обьема</t>
  </si>
  <si>
    <t>Получена субсидия за  январь 2016 года</t>
  </si>
  <si>
    <r>
      <t xml:space="preserve">1 000 000 </t>
    </r>
    <r>
      <rPr>
        <b/>
        <sz val="12"/>
        <color rgb="FF002060"/>
        <rFont val="Calibri"/>
        <family val="2"/>
        <charset val="204"/>
        <scheme val="minor"/>
      </rPr>
      <t>(205 31)</t>
    </r>
  </si>
  <si>
    <r>
      <t xml:space="preserve">40000,00 </t>
    </r>
    <r>
      <rPr>
        <b/>
        <i/>
        <sz val="11"/>
        <color rgb="FF002060"/>
        <rFont val="Calibri"/>
        <family val="2"/>
        <charset val="204"/>
        <scheme val="minor"/>
      </rPr>
      <t>(205 31)</t>
    </r>
  </si>
  <si>
    <t>Возврат от ФСС за прошлый год</t>
  </si>
  <si>
    <t>5000,00 (303 02)</t>
  </si>
  <si>
    <t>00 00 0000000000 119 4 303 02 730</t>
  </si>
  <si>
    <t>00 00 0000000000 510 4 201 11 510</t>
  </si>
  <si>
    <t>4 17 213 (119)</t>
  </si>
  <si>
    <t>Возврат предоплаты от поставщика по коммунальным услугам за текущй год</t>
  </si>
  <si>
    <t>00 00 0000000000 244 206 23 660</t>
  </si>
  <si>
    <t>прим. С противоположным знаком</t>
  </si>
  <si>
    <t>Получено из кассы выручки</t>
  </si>
  <si>
    <t>50000 (210 03)</t>
  </si>
  <si>
    <t>Снято в кассу на расходы (на оплату услуг связи)</t>
  </si>
  <si>
    <t>Получена выручка от покупателей</t>
  </si>
  <si>
    <t>50000 (205 31)</t>
  </si>
  <si>
    <t>Внесена выручка на лицевой счет</t>
  </si>
  <si>
    <t>Получено в кассу на расходы (на оплату услуг связи)</t>
  </si>
  <si>
    <t>Выдано в подотчет на оплату услуг связи</t>
  </si>
  <si>
    <t>2000 (210 03)</t>
  </si>
  <si>
    <t>1500 (208 21)</t>
  </si>
  <si>
    <t>Получена сумма из кассы</t>
  </si>
  <si>
    <t>Внесено на лицевой счет</t>
  </si>
  <si>
    <t>50000 (201 34)</t>
  </si>
  <si>
    <t>Получено сумма с лицевого счета (на оплату услуг связи)</t>
  </si>
  <si>
    <t>2000 (201 11)</t>
  </si>
  <si>
    <t>внесено в кассу</t>
  </si>
  <si>
    <t>2000 (201 34)</t>
  </si>
  <si>
    <t>50000 (201 11)</t>
  </si>
  <si>
    <t>Примечание:</t>
  </si>
  <si>
    <t>строка 502 формы 0503723 = строка 720 гр.9 формы 0503737 + строка 732 графа 9 формы 0503737</t>
  </si>
  <si>
    <t>строка 501 формы 0503723 = строка 710 гр.9 формы 0503737 + строка 731 графа 9 формы 0503737</t>
  </si>
  <si>
    <t>оприходована выручка на лицевой счет</t>
  </si>
  <si>
    <t>снято в кассу для выдачи в подотчет на услуги связи</t>
  </si>
  <si>
    <t xml:space="preserve">оприходовано в кассу </t>
  </si>
  <si>
    <t>выдано в подотчет</t>
  </si>
  <si>
    <t>ОТЧЕТ О ДВИЖЕНИИ ДЕНЕЖНЫХ СРЕДСТВ УЧРЕЖДЕНИЯ (форма 0503723)</t>
  </si>
  <si>
    <t xml:space="preserve">Отчет об исполнении учреждением плана его
финансово-хозяйственной деятельности (форма 0503737)
</t>
  </si>
  <si>
    <t>Получена выручка от платных услуг</t>
  </si>
  <si>
    <t>4000,00 (206 23)</t>
  </si>
  <si>
    <t>4 18 223( 244)</t>
  </si>
  <si>
    <r>
      <rPr>
        <b/>
        <sz val="11"/>
        <color rgb="FFFF0000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 : Строка 591 формы 0503737 сверяется со строкой 421 формы 0503723 с противоположным знаком.</t>
    </r>
  </si>
  <si>
    <r>
      <rPr>
        <b/>
        <sz val="10"/>
        <color rgb="FFFF0000"/>
        <rFont val="Calibri"/>
        <family val="2"/>
        <charset val="204"/>
        <scheme val="minor"/>
      </rPr>
      <t>Примечание</t>
    </r>
    <r>
      <rPr>
        <i/>
        <sz val="10"/>
        <color theme="1"/>
        <rFont val="Calibri"/>
        <family val="2"/>
        <charset val="204"/>
        <scheme val="minor"/>
      </rPr>
      <t>: аналога строки 450 формы 0503737 Нет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</si>
  <si>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</t>
    </r>
    <r>
      <rPr>
        <i/>
        <sz val="10"/>
        <color theme="1"/>
        <rFont val="Calibri"/>
        <family val="2"/>
        <charset val="204"/>
        <scheme val="minor"/>
      </rPr>
      <t>: аналога строки 450 формы 0503737 Нет</t>
    </r>
  </si>
  <si>
    <r>
      <rPr>
        <b/>
        <sz val="11"/>
        <color rgb="FFFF0000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 : Строка 592 формы 0503737 сверяется со строкой 422 формы 0503723 с противоположным знаком.</t>
    </r>
  </si>
  <si>
    <t>Анализ счета 2 201 34 000</t>
  </si>
  <si>
    <t>Анализ счета 2 210 03 000</t>
  </si>
  <si>
    <t>Получена выручка от покупателей в кассу</t>
  </si>
  <si>
    <t>2 17 130(130)</t>
  </si>
  <si>
    <r>
      <rPr>
        <b/>
        <sz val="11"/>
        <color rgb="FFFF0000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 : На забалансовых счетах 17,18 указывается КОСГУ , в круглых скобках (КВР, код вида поступлений, выбытий)</t>
    </r>
  </si>
  <si>
    <t>00 00 0000000000 510 2 201 34 510</t>
  </si>
  <si>
    <t>сдана выручка на лицевой счет</t>
  </si>
  <si>
    <t>00 00 0000000000 610 2 201 34 610</t>
  </si>
  <si>
    <t>2 17 510 (510)</t>
  </si>
  <si>
    <t>00 00 0000000000 ХХХ 2 210 03 560</t>
  </si>
  <si>
    <t>2 18 610 (610)</t>
  </si>
  <si>
    <t>00 00 0000000000  ХХХ 2 210 03 660</t>
  </si>
  <si>
    <t>50000, 00</t>
  </si>
  <si>
    <t>2000, 00</t>
  </si>
  <si>
    <t>1500, 00</t>
  </si>
  <si>
    <t>00 00 0000000000 610 2 201 11 610</t>
  </si>
  <si>
    <t>00 00 0000000000 ХХХ 2 210 03 660</t>
  </si>
  <si>
    <t>00 00 0000000000 244 2 208 21 560</t>
  </si>
  <si>
    <t>2 18 221 (244)</t>
  </si>
  <si>
    <r>
      <rPr>
        <b/>
        <sz val="11"/>
        <color rgb="FFFF0000"/>
        <rFont val="Calibri"/>
        <family val="2"/>
        <charset val="204"/>
        <scheme val="minor"/>
      </rPr>
      <t>Примечани</t>
    </r>
    <r>
      <rPr>
        <sz val="11"/>
        <color theme="1"/>
        <rFont val="Calibri"/>
        <family val="2"/>
        <charset val="204"/>
        <scheme val="minor"/>
      </rPr>
      <t>е : в расходах по выдаче в подотчет суммы указан КВР 244. Учреждение указывает свой КВР.</t>
    </r>
  </si>
  <si>
    <r>
      <rPr>
        <b/>
        <sz val="11"/>
        <color rgb="FFFF0000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цветом выделены внутренние обороты, не отражаемые в форме 0503723.</t>
    </r>
  </si>
  <si>
    <r>
      <rPr>
        <b/>
        <sz val="11"/>
        <color rgb="FFFF0000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в таблицах приводятся только обороты, данные Плана ФХД не приводятся. На практике графа 4 формы 0503737, графа 9 формы 0503737 ЗАПОЛНЯЕТСЯ.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</si>
</sst>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5" xfId="0" applyBorder="1"/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4"/>
    </xf>
    <xf numFmtId="0" fontId="0" fillId="0" borderId="6" xfId="0" applyBorder="1" applyAlignment="1">
      <alignment horizontal="center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2"/>
    </xf>
    <xf numFmtId="49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3" borderId="5" xfId="0" applyFill="1" applyBorder="1"/>
    <xf numFmtId="0" fontId="2" fillId="3" borderId="5" xfId="0" applyFont="1" applyFill="1" applyBorder="1"/>
    <xf numFmtId="0" fontId="3" fillId="3" borderId="5" xfId="0" applyFont="1" applyFill="1" applyBorder="1"/>
    <xf numFmtId="0" fontId="0" fillId="3" borderId="0" xfId="0" applyFill="1" applyBorder="1"/>
    <xf numFmtId="0" fontId="0" fillId="3" borderId="0" xfId="0" applyFill="1"/>
    <xf numFmtId="0" fontId="4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4" fillId="5" borderId="5" xfId="0" applyFont="1" applyFill="1" applyBorder="1"/>
    <xf numFmtId="0" fontId="0" fillId="0" borderId="7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4" fontId="0" fillId="0" borderId="0" xfId="0" applyNumberFormat="1"/>
    <xf numFmtId="0" fontId="0" fillId="0" borderId="6" xfId="0" applyBorder="1"/>
    <xf numFmtId="4" fontId="0" fillId="0" borderId="0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4" fontId="0" fillId="0" borderId="6" xfId="0" applyNumberFormat="1" applyBorder="1"/>
    <xf numFmtId="4" fontId="0" fillId="0" borderId="7" xfId="0" applyNumberFormat="1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7" fillId="5" borderId="5" xfId="0" applyFont="1" applyFill="1" applyBorder="1" applyAlignment="1">
      <alignment wrapText="1"/>
    </xf>
    <xf numFmtId="4" fontId="5" fillId="5" borderId="5" xfId="0" applyNumberFormat="1" applyFont="1" applyFill="1" applyBorder="1" applyAlignment="1">
      <alignment horizontal="right" vertical="top"/>
    </xf>
    <xf numFmtId="4" fontId="7" fillId="5" borderId="5" xfId="0" applyNumberFormat="1" applyFont="1" applyFill="1" applyBorder="1"/>
    <xf numFmtId="0" fontId="8" fillId="5" borderId="5" xfId="0" applyFont="1" applyFill="1" applyBorder="1" applyAlignment="1">
      <alignment wrapText="1"/>
    </xf>
    <xf numFmtId="4" fontId="7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/>
    <xf numFmtId="0" fontId="5" fillId="5" borderId="5" xfId="0" applyFont="1" applyFill="1" applyBorder="1"/>
    <xf numFmtId="4" fontId="5" fillId="5" borderId="5" xfId="0" applyNumberFormat="1" applyFont="1" applyFill="1" applyBorder="1" applyAlignment="1">
      <alignment horizontal="right"/>
    </xf>
    <xf numFmtId="4" fontId="5" fillId="5" borderId="5" xfId="0" applyNumberFormat="1" applyFont="1" applyFill="1" applyBorder="1"/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4"/>
    </xf>
    <xf numFmtId="0" fontId="2" fillId="0" borderId="5" xfId="0" applyFont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4" fontId="2" fillId="3" borderId="5" xfId="0" applyNumberFormat="1" applyFont="1" applyFill="1" applyBorder="1"/>
    <xf numFmtId="4" fontId="2" fillId="0" borderId="5" xfId="0" applyNumberFormat="1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0" fontId="1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0" fillId="4" borderId="5" xfId="0" applyFill="1" applyBorder="1"/>
    <xf numFmtId="0" fontId="5" fillId="0" borderId="5" xfId="0" applyFont="1" applyBorder="1" applyAlignment="1"/>
    <xf numFmtId="0" fontId="4" fillId="0" borderId="5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4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center" wrapText="1"/>
    </xf>
    <xf numFmtId="0" fontId="7" fillId="5" borderId="5" xfId="0" applyFont="1" applyFill="1" applyBorder="1" applyAlignment="1"/>
    <xf numFmtId="0" fontId="7" fillId="5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7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/>
    <xf numFmtId="4" fontId="7" fillId="5" borderId="5" xfId="0" applyNumberFormat="1" applyFont="1" applyFill="1" applyBorder="1" applyAlignment="1">
      <alignment horizontal="right" vertical="top"/>
    </xf>
    <xf numFmtId="0" fontId="0" fillId="0" borderId="0" xfId="0" applyFont="1" applyBorder="1"/>
    <xf numFmtId="0" fontId="0" fillId="0" borderId="0" xfId="0" applyFont="1"/>
    <xf numFmtId="0" fontId="11" fillId="4" borderId="5" xfId="0" applyFont="1" applyFill="1" applyBorder="1"/>
    <xf numFmtId="0" fontId="10" fillId="5" borderId="5" xfId="0" applyFont="1" applyFill="1" applyBorder="1"/>
    <xf numFmtId="0" fontId="11" fillId="5" borderId="5" xfId="0" applyFont="1" applyFill="1" applyBorder="1"/>
    <xf numFmtId="0" fontId="0" fillId="0" borderId="5" xfId="0" applyBorder="1" applyAlignment="1">
      <alignment vertical="top" wrapText="1"/>
    </xf>
    <xf numFmtId="0" fontId="5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8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" fontId="2" fillId="6" borderId="5" xfId="0" applyNumberFormat="1" applyFont="1" applyFill="1" applyBorder="1"/>
    <xf numFmtId="0" fontId="2" fillId="6" borderId="5" xfId="0" applyFont="1" applyFill="1" applyBorder="1"/>
    <xf numFmtId="0" fontId="13" fillId="5" borderId="5" xfId="0" applyFont="1" applyFill="1" applyBorder="1"/>
    <xf numFmtId="0" fontId="0" fillId="0" borderId="5" xfId="0" applyBorder="1" applyAlignment="1">
      <alignment wrapText="1"/>
    </xf>
    <xf numFmtId="0" fontId="0" fillId="6" borderId="0" xfId="0" applyFill="1"/>
    <xf numFmtId="4" fontId="7" fillId="6" borderId="5" xfId="0" applyNumberFormat="1" applyFont="1" applyFill="1" applyBorder="1" applyAlignment="1">
      <alignment horizontal="right" vertical="top"/>
    </xf>
    <xf numFmtId="4" fontId="7" fillId="6" borderId="5" xfId="0" applyNumberFormat="1" applyFont="1" applyFill="1" applyBorder="1"/>
    <xf numFmtId="0" fontId="0" fillId="6" borderId="5" xfId="0" applyFill="1" applyBorder="1" applyAlignment="1">
      <alignment vertical="top" wrapText="1"/>
    </xf>
    <xf numFmtId="0" fontId="0" fillId="6" borderId="5" xfId="0" applyFill="1" applyBorder="1"/>
    <xf numFmtId="0" fontId="0" fillId="6" borderId="6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5" xfId="0" applyFill="1" applyBorder="1" applyAlignment="1">
      <alignment wrapText="1"/>
    </xf>
    <xf numFmtId="0" fontId="0" fillId="6" borderId="7" xfId="0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5" borderId="6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6" borderId="6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6" borderId="6" xfId="0" applyFill="1" applyBorder="1" applyAlignment="1">
      <alignment horizontal="right" vertical="center"/>
    </xf>
    <xf numFmtId="0" fontId="0" fillId="6" borderId="7" xfId="0" applyFill="1" applyBorder="1" applyAlignment="1">
      <alignment horizontal="right" vertical="center"/>
    </xf>
    <xf numFmtId="0" fontId="0" fillId="6" borderId="6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6" borderId="6" xfId="0" applyNumberFormat="1" applyFill="1" applyBorder="1" applyAlignment="1">
      <alignment vertical="center"/>
    </xf>
    <xf numFmtId="4" fontId="0" fillId="6" borderId="7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5</xdr:row>
      <xdr:rowOff>142875</xdr:rowOff>
    </xdr:from>
    <xdr:to>
      <xdr:col>14</xdr:col>
      <xdr:colOff>123825</xdr:colOff>
      <xdr:row>5</xdr:row>
      <xdr:rowOff>152400</xdr:rowOff>
    </xdr:to>
    <xdr:cxnSp macro="">
      <xdr:nvCxnSpPr>
        <xdr:cNvPr id="3" name="Прямая со стрелкой 2"/>
        <xdr:cNvCxnSpPr/>
      </xdr:nvCxnSpPr>
      <xdr:spPr>
        <a:xfrm>
          <a:off x="5924550" y="2524125"/>
          <a:ext cx="4733925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19</xdr:row>
      <xdr:rowOff>485775</xdr:rowOff>
    </xdr:from>
    <xdr:to>
      <xdr:col>14</xdr:col>
      <xdr:colOff>161925</xdr:colOff>
      <xdr:row>19</xdr:row>
      <xdr:rowOff>600075</xdr:rowOff>
    </xdr:to>
    <xdr:cxnSp macro="">
      <xdr:nvCxnSpPr>
        <xdr:cNvPr id="5" name="Прямая со стрелкой 4"/>
        <xdr:cNvCxnSpPr/>
      </xdr:nvCxnSpPr>
      <xdr:spPr>
        <a:xfrm flipV="1">
          <a:off x="5876925" y="7524750"/>
          <a:ext cx="4819650" cy="1143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42</xdr:row>
      <xdr:rowOff>190500</xdr:rowOff>
    </xdr:from>
    <xdr:to>
      <xdr:col>14</xdr:col>
      <xdr:colOff>209550</xdr:colOff>
      <xdr:row>42</xdr:row>
      <xdr:rowOff>266700</xdr:rowOff>
    </xdr:to>
    <xdr:cxnSp macro="">
      <xdr:nvCxnSpPr>
        <xdr:cNvPr id="7" name="Прямая со стрелкой 6"/>
        <xdr:cNvCxnSpPr/>
      </xdr:nvCxnSpPr>
      <xdr:spPr>
        <a:xfrm flipV="1">
          <a:off x="5943600" y="15830550"/>
          <a:ext cx="4800600" cy="762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44</xdr:row>
      <xdr:rowOff>123825</xdr:rowOff>
    </xdr:from>
    <xdr:to>
      <xdr:col>14</xdr:col>
      <xdr:colOff>180975</xdr:colOff>
      <xdr:row>44</xdr:row>
      <xdr:rowOff>161925</xdr:rowOff>
    </xdr:to>
    <xdr:cxnSp macro="">
      <xdr:nvCxnSpPr>
        <xdr:cNvPr id="9" name="Прямая со стрелкой 8"/>
        <xdr:cNvCxnSpPr/>
      </xdr:nvCxnSpPr>
      <xdr:spPr>
        <a:xfrm flipV="1">
          <a:off x="5943600" y="16363950"/>
          <a:ext cx="4772025" cy="381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973666</xdr:colOff>
      <xdr:row>12</xdr:row>
      <xdr:rowOff>116418</xdr:rowOff>
    </xdr:from>
    <xdr:to>
      <xdr:col>13</xdr:col>
      <xdr:colOff>550333</xdr:colOff>
      <xdr:row>12</xdr:row>
      <xdr:rowOff>148167</xdr:rowOff>
    </xdr:to>
    <xdr:cxnSp macro="">
      <xdr:nvCxnSpPr>
        <xdr:cNvPr id="7" name="Прямая со стрелкой 6"/>
        <xdr:cNvCxnSpPr/>
      </xdr:nvCxnSpPr>
      <xdr:spPr>
        <a:xfrm>
          <a:off x="5376333" y="3016251"/>
          <a:ext cx="6794500" cy="3174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740833</xdr:colOff>
      <xdr:row>19</xdr:row>
      <xdr:rowOff>1217083</xdr:rowOff>
    </xdr:from>
    <xdr:to>
      <xdr:col>14</xdr:col>
      <xdr:colOff>179917</xdr:colOff>
      <xdr:row>19</xdr:row>
      <xdr:rowOff>1227666</xdr:rowOff>
    </xdr:to>
    <xdr:cxnSp macro="">
      <xdr:nvCxnSpPr>
        <xdr:cNvPr id="11" name="Прямая со стрелкой 10"/>
        <xdr:cNvCxnSpPr/>
      </xdr:nvCxnSpPr>
      <xdr:spPr>
        <a:xfrm flipV="1">
          <a:off x="5143500" y="5873750"/>
          <a:ext cx="7270750" cy="1058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931333</xdr:colOff>
      <xdr:row>24</xdr:row>
      <xdr:rowOff>179917</xdr:rowOff>
    </xdr:from>
    <xdr:to>
      <xdr:col>14</xdr:col>
      <xdr:colOff>158750</xdr:colOff>
      <xdr:row>24</xdr:row>
      <xdr:rowOff>222250</xdr:rowOff>
    </xdr:to>
    <xdr:cxnSp macro="">
      <xdr:nvCxnSpPr>
        <xdr:cNvPr id="13" name="Прямая со стрелкой 12"/>
        <xdr:cNvCxnSpPr/>
      </xdr:nvCxnSpPr>
      <xdr:spPr>
        <a:xfrm>
          <a:off x="5334000" y="8424334"/>
          <a:ext cx="7059083" cy="4233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1068916</xdr:colOff>
      <xdr:row>42</xdr:row>
      <xdr:rowOff>201083</xdr:rowOff>
    </xdr:from>
    <xdr:to>
      <xdr:col>13</xdr:col>
      <xdr:colOff>423333</xdr:colOff>
      <xdr:row>42</xdr:row>
      <xdr:rowOff>211666</xdr:rowOff>
    </xdr:to>
    <xdr:cxnSp macro="">
      <xdr:nvCxnSpPr>
        <xdr:cNvPr id="16" name="Прямая со стрелкой 15"/>
        <xdr:cNvCxnSpPr/>
      </xdr:nvCxnSpPr>
      <xdr:spPr>
        <a:xfrm>
          <a:off x="5471583" y="13176250"/>
          <a:ext cx="6572250" cy="1058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1090083</xdr:colOff>
      <xdr:row>44</xdr:row>
      <xdr:rowOff>0</xdr:rowOff>
    </xdr:from>
    <xdr:to>
      <xdr:col>13</xdr:col>
      <xdr:colOff>518583</xdr:colOff>
      <xdr:row>44</xdr:row>
      <xdr:rowOff>95250</xdr:rowOff>
    </xdr:to>
    <xdr:cxnSp macro="">
      <xdr:nvCxnSpPr>
        <xdr:cNvPr id="18" name="Прямая со стрелкой 17"/>
        <xdr:cNvCxnSpPr/>
      </xdr:nvCxnSpPr>
      <xdr:spPr>
        <a:xfrm>
          <a:off x="5492750" y="13578417"/>
          <a:ext cx="6646333" cy="952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44</xdr:row>
      <xdr:rowOff>76200</xdr:rowOff>
    </xdr:from>
    <xdr:to>
      <xdr:col>6</xdr:col>
      <xdr:colOff>304800</xdr:colOff>
      <xdr:row>53</xdr:row>
      <xdr:rowOff>247650</xdr:rowOff>
    </xdr:to>
    <xdr:cxnSp macro="">
      <xdr:nvCxnSpPr>
        <xdr:cNvPr id="8" name="Прямая со стрелкой 7"/>
        <xdr:cNvCxnSpPr/>
      </xdr:nvCxnSpPr>
      <xdr:spPr>
        <a:xfrm>
          <a:off x="5457825" y="15335250"/>
          <a:ext cx="1085850" cy="2209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45</xdr:row>
      <xdr:rowOff>266700</xdr:rowOff>
    </xdr:from>
    <xdr:to>
      <xdr:col>4</xdr:col>
      <xdr:colOff>419100</xdr:colOff>
      <xdr:row>54</xdr:row>
      <xdr:rowOff>171450</xdr:rowOff>
    </xdr:to>
    <xdr:cxnSp macro="">
      <xdr:nvCxnSpPr>
        <xdr:cNvPr id="10" name="Прямая со стрелкой 9"/>
        <xdr:cNvCxnSpPr/>
      </xdr:nvCxnSpPr>
      <xdr:spPr>
        <a:xfrm>
          <a:off x="5391150" y="15859125"/>
          <a:ext cx="762000" cy="2009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61</xdr:row>
      <xdr:rowOff>9525</xdr:rowOff>
    </xdr:from>
    <xdr:to>
      <xdr:col>7</xdr:col>
      <xdr:colOff>247650</xdr:colOff>
      <xdr:row>63</xdr:row>
      <xdr:rowOff>114300</xdr:rowOff>
    </xdr:to>
    <xdr:sp macro="" textlink="">
      <xdr:nvSpPr>
        <xdr:cNvPr id="2" name="Скругленный прямоугольник 1"/>
        <xdr:cNvSpPr/>
      </xdr:nvSpPr>
      <xdr:spPr>
        <a:xfrm>
          <a:off x="6191250" y="18897600"/>
          <a:ext cx="2219325" cy="695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/>
              </a:solidFill>
            </a:rPr>
            <a:t>ВНУТРЕННИЕ обороты между</a:t>
          </a:r>
          <a:r>
            <a:rPr lang="ru-RU" sz="1100" baseline="0">
              <a:solidFill>
                <a:schemeClr val="tx1"/>
              </a:solidFill>
            </a:rPr>
            <a:t> счетами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942975</xdr:colOff>
      <xdr:row>55</xdr:row>
      <xdr:rowOff>133350</xdr:rowOff>
    </xdr:from>
    <xdr:to>
      <xdr:col>4</xdr:col>
      <xdr:colOff>85725</xdr:colOff>
      <xdr:row>62</xdr:row>
      <xdr:rowOff>166688</xdr:rowOff>
    </xdr:to>
    <xdr:cxnSp macro="">
      <xdr:nvCxnSpPr>
        <xdr:cNvPr id="4" name="Прямая со стрелкой 3"/>
        <xdr:cNvCxnSpPr>
          <a:stCxn id="2" idx="1"/>
        </xdr:cNvCxnSpPr>
      </xdr:nvCxnSpPr>
      <xdr:spPr>
        <a:xfrm flipH="1" flipV="1">
          <a:off x="3152775" y="17640300"/>
          <a:ext cx="3038475" cy="16049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56</xdr:row>
      <xdr:rowOff>238125</xdr:rowOff>
    </xdr:from>
    <xdr:to>
      <xdr:col>4</xdr:col>
      <xdr:colOff>85725</xdr:colOff>
      <xdr:row>62</xdr:row>
      <xdr:rowOff>166688</xdr:rowOff>
    </xdr:to>
    <xdr:cxnSp macro="">
      <xdr:nvCxnSpPr>
        <xdr:cNvPr id="6" name="Прямая со стрелкой 5"/>
        <xdr:cNvCxnSpPr>
          <a:stCxn id="2" idx="1"/>
        </xdr:cNvCxnSpPr>
      </xdr:nvCxnSpPr>
      <xdr:spPr>
        <a:xfrm flipH="1" flipV="1">
          <a:off x="4438650" y="17945100"/>
          <a:ext cx="1752600" cy="13001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1066800</xdr:colOff>
      <xdr:row>62</xdr:row>
      <xdr:rowOff>166688</xdr:rowOff>
    </xdr:from>
    <xdr:to>
      <xdr:col>4</xdr:col>
      <xdr:colOff>85725</xdr:colOff>
      <xdr:row>65</xdr:row>
      <xdr:rowOff>133350</xdr:rowOff>
    </xdr:to>
    <xdr:cxnSp macro="">
      <xdr:nvCxnSpPr>
        <xdr:cNvPr id="9" name="Прямая со стрелкой 8"/>
        <xdr:cNvCxnSpPr>
          <a:stCxn id="2" idx="1"/>
        </xdr:cNvCxnSpPr>
      </xdr:nvCxnSpPr>
      <xdr:spPr>
        <a:xfrm flipH="1">
          <a:off x="4591050" y="19245263"/>
          <a:ext cx="1600200" cy="766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62</xdr:row>
      <xdr:rowOff>166688</xdr:rowOff>
    </xdr:from>
    <xdr:to>
      <xdr:col>4</xdr:col>
      <xdr:colOff>85725</xdr:colOff>
      <xdr:row>66</xdr:row>
      <xdr:rowOff>257175</xdr:rowOff>
    </xdr:to>
    <xdr:cxnSp macro="">
      <xdr:nvCxnSpPr>
        <xdr:cNvPr id="12" name="Прямая со стрелкой 11"/>
        <xdr:cNvCxnSpPr>
          <a:stCxn id="2" idx="1"/>
        </xdr:cNvCxnSpPr>
      </xdr:nvCxnSpPr>
      <xdr:spPr>
        <a:xfrm flipH="1">
          <a:off x="3352800" y="19245263"/>
          <a:ext cx="2838450" cy="10906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1209675</xdr:colOff>
      <xdr:row>62</xdr:row>
      <xdr:rowOff>166688</xdr:rowOff>
    </xdr:from>
    <xdr:to>
      <xdr:col>4</xdr:col>
      <xdr:colOff>85725</xdr:colOff>
      <xdr:row>76</xdr:row>
      <xdr:rowOff>104775</xdr:rowOff>
    </xdr:to>
    <xdr:cxnSp macro="">
      <xdr:nvCxnSpPr>
        <xdr:cNvPr id="14" name="Прямая со стрелкой 13"/>
        <xdr:cNvCxnSpPr>
          <a:stCxn id="2" idx="1"/>
        </xdr:cNvCxnSpPr>
      </xdr:nvCxnSpPr>
      <xdr:spPr>
        <a:xfrm flipH="1">
          <a:off x="3419475" y="19245263"/>
          <a:ext cx="2771775" cy="35004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62</xdr:row>
      <xdr:rowOff>166688</xdr:rowOff>
    </xdr:from>
    <xdr:to>
      <xdr:col>4</xdr:col>
      <xdr:colOff>85725</xdr:colOff>
      <xdr:row>77</xdr:row>
      <xdr:rowOff>85725</xdr:rowOff>
    </xdr:to>
    <xdr:cxnSp macro="">
      <xdr:nvCxnSpPr>
        <xdr:cNvPr id="16" name="Прямая со стрелкой 15"/>
        <xdr:cNvCxnSpPr>
          <a:stCxn id="2" idx="1"/>
        </xdr:cNvCxnSpPr>
      </xdr:nvCxnSpPr>
      <xdr:spPr>
        <a:xfrm flipH="1">
          <a:off x="4171950" y="19245263"/>
          <a:ext cx="2019300" cy="36814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1076325</xdr:colOff>
      <xdr:row>62</xdr:row>
      <xdr:rowOff>166688</xdr:rowOff>
    </xdr:from>
    <xdr:to>
      <xdr:col>4</xdr:col>
      <xdr:colOff>85725</xdr:colOff>
      <xdr:row>78</xdr:row>
      <xdr:rowOff>190500</xdr:rowOff>
    </xdr:to>
    <xdr:cxnSp macro="">
      <xdr:nvCxnSpPr>
        <xdr:cNvPr id="18" name="Прямая со стрелкой 17"/>
        <xdr:cNvCxnSpPr>
          <a:stCxn id="2" idx="1"/>
        </xdr:cNvCxnSpPr>
      </xdr:nvCxnSpPr>
      <xdr:spPr>
        <a:xfrm flipH="1">
          <a:off x="3286125" y="19245263"/>
          <a:ext cx="2905125" cy="398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62</xdr:row>
      <xdr:rowOff>166688</xdr:rowOff>
    </xdr:from>
    <xdr:to>
      <xdr:col>4</xdr:col>
      <xdr:colOff>85725</xdr:colOff>
      <xdr:row>79</xdr:row>
      <xdr:rowOff>85725</xdr:rowOff>
    </xdr:to>
    <xdr:cxnSp macro="">
      <xdr:nvCxnSpPr>
        <xdr:cNvPr id="20" name="Прямая со стрелкой 19"/>
        <xdr:cNvCxnSpPr>
          <a:stCxn id="2" idx="1"/>
        </xdr:cNvCxnSpPr>
      </xdr:nvCxnSpPr>
      <xdr:spPr>
        <a:xfrm flipH="1">
          <a:off x="4429125" y="19245263"/>
          <a:ext cx="1762125" cy="42814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1026583</xdr:colOff>
      <xdr:row>5</xdr:row>
      <xdr:rowOff>169333</xdr:rowOff>
    </xdr:from>
    <xdr:to>
      <xdr:col>14</xdr:col>
      <xdr:colOff>243417</xdr:colOff>
      <xdr:row>5</xdr:row>
      <xdr:rowOff>190500</xdr:rowOff>
    </xdr:to>
    <xdr:cxnSp macro="">
      <xdr:nvCxnSpPr>
        <xdr:cNvPr id="22" name="Прямая со стрелкой 21"/>
        <xdr:cNvCxnSpPr/>
      </xdr:nvCxnSpPr>
      <xdr:spPr>
        <a:xfrm flipV="1">
          <a:off x="5820833" y="1534583"/>
          <a:ext cx="6233584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1016000</xdr:colOff>
      <xdr:row>6</xdr:row>
      <xdr:rowOff>243416</xdr:rowOff>
    </xdr:from>
    <xdr:to>
      <xdr:col>14</xdr:col>
      <xdr:colOff>381000</xdr:colOff>
      <xdr:row>6</xdr:row>
      <xdr:rowOff>296333</xdr:rowOff>
    </xdr:to>
    <xdr:cxnSp macro="">
      <xdr:nvCxnSpPr>
        <xdr:cNvPr id="24" name="Прямая со стрелкой 23"/>
        <xdr:cNvCxnSpPr/>
      </xdr:nvCxnSpPr>
      <xdr:spPr>
        <a:xfrm flipV="1">
          <a:off x="5810250" y="2010833"/>
          <a:ext cx="6381750" cy="529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1164167</xdr:colOff>
      <xdr:row>11</xdr:row>
      <xdr:rowOff>95250</xdr:rowOff>
    </xdr:from>
    <xdr:to>
      <xdr:col>14</xdr:col>
      <xdr:colOff>306917</xdr:colOff>
      <xdr:row>11</xdr:row>
      <xdr:rowOff>137583</xdr:rowOff>
    </xdr:to>
    <xdr:cxnSp macro="">
      <xdr:nvCxnSpPr>
        <xdr:cNvPr id="26" name="Прямая со стрелкой 25"/>
        <xdr:cNvCxnSpPr/>
      </xdr:nvCxnSpPr>
      <xdr:spPr>
        <a:xfrm>
          <a:off x="5958417" y="3937000"/>
          <a:ext cx="6159500" cy="423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719667</xdr:colOff>
      <xdr:row>19</xdr:row>
      <xdr:rowOff>1111250</xdr:rowOff>
    </xdr:from>
    <xdr:to>
      <xdr:col>14</xdr:col>
      <xdr:colOff>243417</xdr:colOff>
      <xdr:row>19</xdr:row>
      <xdr:rowOff>1174750</xdr:rowOff>
    </xdr:to>
    <xdr:cxnSp macro="">
      <xdr:nvCxnSpPr>
        <xdr:cNvPr id="28" name="Прямая со стрелкой 27"/>
        <xdr:cNvCxnSpPr/>
      </xdr:nvCxnSpPr>
      <xdr:spPr>
        <a:xfrm flipV="1">
          <a:off x="5513917" y="7112000"/>
          <a:ext cx="6540500" cy="63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1111250</xdr:colOff>
      <xdr:row>42</xdr:row>
      <xdr:rowOff>201083</xdr:rowOff>
    </xdr:from>
    <xdr:to>
      <xdr:col>14</xdr:col>
      <xdr:colOff>211667</xdr:colOff>
      <xdr:row>42</xdr:row>
      <xdr:rowOff>201083</xdr:rowOff>
    </xdr:to>
    <xdr:cxnSp macro="">
      <xdr:nvCxnSpPr>
        <xdr:cNvPr id="30" name="Прямая со стрелкой 29"/>
        <xdr:cNvCxnSpPr/>
      </xdr:nvCxnSpPr>
      <xdr:spPr>
        <a:xfrm>
          <a:off x="5905500" y="14933083"/>
          <a:ext cx="611716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973667</xdr:colOff>
      <xdr:row>44</xdr:row>
      <xdr:rowOff>52916</xdr:rowOff>
    </xdr:from>
    <xdr:to>
      <xdr:col>14</xdr:col>
      <xdr:colOff>95250</xdr:colOff>
      <xdr:row>44</xdr:row>
      <xdr:rowOff>148166</xdr:rowOff>
    </xdr:to>
    <xdr:cxnSp macro="">
      <xdr:nvCxnSpPr>
        <xdr:cNvPr id="32" name="Прямая со стрелкой 31"/>
        <xdr:cNvCxnSpPr/>
      </xdr:nvCxnSpPr>
      <xdr:spPr>
        <a:xfrm>
          <a:off x="5767917" y="15388166"/>
          <a:ext cx="6138333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994833</xdr:colOff>
      <xdr:row>45</xdr:row>
      <xdr:rowOff>116416</xdr:rowOff>
    </xdr:from>
    <xdr:to>
      <xdr:col>14</xdr:col>
      <xdr:colOff>317500</xdr:colOff>
      <xdr:row>45</xdr:row>
      <xdr:rowOff>285750</xdr:rowOff>
    </xdr:to>
    <xdr:cxnSp macro="">
      <xdr:nvCxnSpPr>
        <xdr:cNvPr id="36" name="Прямая со стрелкой 35"/>
        <xdr:cNvCxnSpPr/>
      </xdr:nvCxnSpPr>
      <xdr:spPr>
        <a:xfrm flipV="1">
          <a:off x="5789083" y="15790333"/>
          <a:ext cx="6339417" cy="16933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5</xdr:row>
      <xdr:rowOff>180975</xdr:rowOff>
    </xdr:from>
    <xdr:to>
      <xdr:col>14</xdr:col>
      <xdr:colOff>171450</xdr:colOff>
      <xdr:row>5</xdr:row>
      <xdr:rowOff>190500</xdr:rowOff>
    </xdr:to>
    <xdr:cxnSp macro="">
      <xdr:nvCxnSpPr>
        <xdr:cNvPr id="3" name="Прямая со стрелкой 2"/>
        <xdr:cNvCxnSpPr/>
      </xdr:nvCxnSpPr>
      <xdr:spPr>
        <a:xfrm flipV="1">
          <a:off x="6355556" y="1800225"/>
          <a:ext cx="7198519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1085850</xdr:colOff>
      <xdr:row>19</xdr:row>
      <xdr:rowOff>647700</xdr:rowOff>
    </xdr:from>
    <xdr:to>
      <xdr:col>14</xdr:col>
      <xdr:colOff>323850</xdr:colOff>
      <xdr:row>19</xdr:row>
      <xdr:rowOff>695325</xdr:rowOff>
    </xdr:to>
    <xdr:cxnSp macro="">
      <xdr:nvCxnSpPr>
        <xdr:cNvPr id="5" name="Прямая со стрелкой 4"/>
        <xdr:cNvCxnSpPr/>
      </xdr:nvCxnSpPr>
      <xdr:spPr>
        <a:xfrm flipV="1">
          <a:off x="6429375" y="6410325"/>
          <a:ext cx="7019925" cy="476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1023938</xdr:colOff>
      <xdr:row>25</xdr:row>
      <xdr:rowOff>250031</xdr:rowOff>
    </xdr:from>
    <xdr:to>
      <xdr:col>14</xdr:col>
      <xdr:colOff>338138</xdr:colOff>
      <xdr:row>25</xdr:row>
      <xdr:rowOff>264318</xdr:rowOff>
    </xdr:to>
    <xdr:cxnSp macro="">
      <xdr:nvCxnSpPr>
        <xdr:cNvPr id="7" name="Прямая со стрелкой 6"/>
        <xdr:cNvCxnSpPr/>
      </xdr:nvCxnSpPr>
      <xdr:spPr>
        <a:xfrm>
          <a:off x="6369844" y="9810750"/>
          <a:ext cx="6922294" cy="14287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1107281</xdr:colOff>
      <xdr:row>42</xdr:row>
      <xdr:rowOff>238125</xdr:rowOff>
    </xdr:from>
    <xdr:to>
      <xdr:col>14</xdr:col>
      <xdr:colOff>288132</xdr:colOff>
      <xdr:row>42</xdr:row>
      <xdr:rowOff>278606</xdr:rowOff>
    </xdr:to>
    <xdr:cxnSp macro="">
      <xdr:nvCxnSpPr>
        <xdr:cNvPr id="9" name="Прямая со стрелкой 8"/>
        <xdr:cNvCxnSpPr/>
      </xdr:nvCxnSpPr>
      <xdr:spPr>
        <a:xfrm>
          <a:off x="6453187" y="14573250"/>
          <a:ext cx="7217570" cy="4048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1107281</xdr:colOff>
      <xdr:row>44</xdr:row>
      <xdr:rowOff>130968</xdr:rowOff>
    </xdr:from>
    <xdr:to>
      <xdr:col>14</xdr:col>
      <xdr:colOff>316707</xdr:colOff>
      <xdr:row>44</xdr:row>
      <xdr:rowOff>204787</xdr:rowOff>
    </xdr:to>
    <xdr:cxnSp macro="">
      <xdr:nvCxnSpPr>
        <xdr:cNvPr id="11" name="Прямая со стрелкой 10"/>
        <xdr:cNvCxnSpPr/>
      </xdr:nvCxnSpPr>
      <xdr:spPr>
        <a:xfrm>
          <a:off x="6453187" y="15251906"/>
          <a:ext cx="7246145" cy="7381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1059656</xdr:colOff>
      <xdr:row>45</xdr:row>
      <xdr:rowOff>226219</xdr:rowOff>
    </xdr:from>
    <xdr:to>
      <xdr:col>14</xdr:col>
      <xdr:colOff>314325</xdr:colOff>
      <xdr:row>45</xdr:row>
      <xdr:rowOff>309563</xdr:rowOff>
    </xdr:to>
    <xdr:cxnSp macro="">
      <xdr:nvCxnSpPr>
        <xdr:cNvPr id="13" name="Прямая со стрелкой 12"/>
        <xdr:cNvCxnSpPr/>
      </xdr:nvCxnSpPr>
      <xdr:spPr>
        <a:xfrm>
          <a:off x="6405562" y="15847219"/>
          <a:ext cx="7291388" cy="8334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773906</xdr:colOff>
      <xdr:row>6</xdr:row>
      <xdr:rowOff>476249</xdr:rowOff>
    </xdr:from>
    <xdr:to>
      <xdr:col>14</xdr:col>
      <xdr:colOff>345281</xdr:colOff>
      <xdr:row>6</xdr:row>
      <xdr:rowOff>583406</xdr:rowOff>
    </xdr:to>
    <xdr:cxnSp macro="">
      <xdr:nvCxnSpPr>
        <xdr:cNvPr id="6" name="Прямая со стрелкой 5"/>
        <xdr:cNvCxnSpPr/>
      </xdr:nvCxnSpPr>
      <xdr:spPr>
        <a:xfrm flipV="1">
          <a:off x="6119812" y="2500312"/>
          <a:ext cx="7179469" cy="107157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4" zoomScaleNormal="100" workbookViewId="0">
      <selection activeCell="I16" sqref="I16"/>
    </sheetView>
  </sheetViews>
  <sheetFormatPr defaultRowHeight="15" x14ac:dyDescent="0.25"/>
  <cols>
    <col min="1" max="1" width="42.42578125" bestFit="1" customWidth="1"/>
    <col min="2" max="2" width="19.5703125" customWidth="1"/>
    <col min="3" max="3" width="17.85546875" customWidth="1"/>
    <col min="4" max="4" width="11.5703125" customWidth="1"/>
    <col min="5" max="5" width="4.42578125" customWidth="1"/>
    <col min="6" max="6" width="9.140625" hidden="1" customWidth="1"/>
    <col min="7" max="7" width="20.85546875" customWidth="1"/>
    <col min="10" max="10" width="11.7109375" customWidth="1"/>
    <col min="11" max="11" width="7.42578125" customWidth="1"/>
    <col min="12" max="14" width="2.140625" customWidth="1"/>
    <col min="15" max="15" width="7.42578125" customWidth="1"/>
    <col min="16" max="16" width="8.140625" customWidth="1"/>
  </cols>
  <sheetData>
    <row r="1" spans="1:16" x14ac:dyDescent="0.25">
      <c r="E1" s="40"/>
      <c r="F1" s="40"/>
    </row>
    <row r="2" spans="1:16" ht="72" customHeight="1" x14ac:dyDescent="0.25">
      <c r="A2" s="187" t="s">
        <v>137</v>
      </c>
      <c r="B2" s="187"/>
      <c r="C2" s="187"/>
      <c r="D2" s="187"/>
      <c r="E2" s="40"/>
      <c r="F2" s="40"/>
      <c r="G2" s="171" t="s">
        <v>138</v>
      </c>
      <c r="H2" s="171"/>
      <c r="I2" s="171"/>
      <c r="J2" s="171"/>
      <c r="K2" s="171"/>
      <c r="L2" s="171"/>
      <c r="M2" s="171"/>
      <c r="N2" s="171"/>
      <c r="O2" s="171"/>
      <c r="P2" s="171"/>
    </row>
    <row r="3" spans="1:16" ht="25.5" customHeight="1" x14ac:dyDescent="0.25">
      <c r="A3" s="172" t="s">
        <v>1</v>
      </c>
      <c r="B3" s="174" t="s">
        <v>2</v>
      </c>
      <c r="C3" s="174" t="s">
        <v>3</v>
      </c>
      <c r="D3" s="176" t="s">
        <v>4</v>
      </c>
      <c r="E3" s="40"/>
      <c r="F3" s="40"/>
      <c r="G3" s="172" t="s">
        <v>1</v>
      </c>
      <c r="H3" s="172" t="s">
        <v>2</v>
      </c>
      <c r="I3" s="172" t="s">
        <v>47</v>
      </c>
      <c r="J3" s="181" t="s">
        <v>48</v>
      </c>
      <c r="K3" s="178" t="s">
        <v>80</v>
      </c>
      <c r="L3" s="179"/>
      <c r="M3" s="179"/>
      <c r="N3" s="179"/>
      <c r="O3" s="180"/>
      <c r="P3" s="172" t="s">
        <v>55</v>
      </c>
    </row>
    <row r="4" spans="1:16" ht="59.25" customHeight="1" x14ac:dyDescent="0.25">
      <c r="A4" s="173"/>
      <c r="B4" s="175"/>
      <c r="C4" s="175"/>
      <c r="D4" s="177"/>
      <c r="E4" s="40"/>
      <c r="F4" s="40"/>
      <c r="G4" s="173"/>
      <c r="H4" s="173"/>
      <c r="I4" s="173"/>
      <c r="J4" s="182"/>
      <c r="K4" s="50" t="s">
        <v>50</v>
      </c>
      <c r="L4" s="43" t="s">
        <v>51</v>
      </c>
      <c r="M4" s="43" t="s">
        <v>52</v>
      </c>
      <c r="N4" s="43" t="s">
        <v>53</v>
      </c>
      <c r="O4" s="44" t="s">
        <v>54</v>
      </c>
      <c r="P4" s="173"/>
    </row>
    <row r="5" spans="1:16" ht="15.75" x14ac:dyDescent="0.25">
      <c r="A5" s="5" t="s">
        <v>33</v>
      </c>
      <c r="B5" s="2" t="s">
        <v>5</v>
      </c>
      <c r="C5" s="1"/>
      <c r="D5" s="1"/>
      <c r="E5" s="40"/>
      <c r="F5" s="40"/>
      <c r="G5" s="59">
        <v>1</v>
      </c>
      <c r="H5" s="59">
        <v>2</v>
      </c>
      <c r="I5" s="59">
        <v>3</v>
      </c>
      <c r="J5" s="60">
        <v>4</v>
      </c>
      <c r="K5" s="59">
        <v>5</v>
      </c>
      <c r="L5" s="59">
        <v>6</v>
      </c>
      <c r="M5" s="59">
        <v>7</v>
      </c>
      <c r="N5" s="59">
        <v>8</v>
      </c>
      <c r="O5" s="59">
        <v>9</v>
      </c>
      <c r="P5" s="59">
        <v>10</v>
      </c>
    </row>
    <row r="6" spans="1:16" ht="31.5" customHeight="1" x14ac:dyDescent="0.25">
      <c r="A6" s="12" t="s">
        <v>6</v>
      </c>
      <c r="B6" s="32" t="s">
        <v>7</v>
      </c>
      <c r="C6" s="33">
        <v>100</v>
      </c>
      <c r="D6" s="61">
        <f>D7</f>
        <v>35000</v>
      </c>
      <c r="E6" s="40"/>
      <c r="F6" s="40"/>
      <c r="G6" s="46" t="s">
        <v>49</v>
      </c>
      <c r="H6" s="47" t="s">
        <v>5</v>
      </c>
      <c r="I6" s="46"/>
      <c r="J6" s="52"/>
      <c r="K6" s="46">
        <f>K7</f>
        <v>35000</v>
      </c>
      <c r="L6" s="46">
        <f t="shared" ref="L6:N6" si="0">L7</f>
        <v>0</v>
      </c>
      <c r="M6" s="46">
        <f t="shared" si="0"/>
        <v>0</v>
      </c>
      <c r="N6" s="46">
        <f t="shared" si="0"/>
        <v>0</v>
      </c>
      <c r="O6" s="62">
        <f>K6+L6+M6+N6</f>
        <v>35000</v>
      </c>
      <c r="P6" s="46"/>
    </row>
    <row r="7" spans="1:16" ht="62.25" customHeight="1" x14ac:dyDescent="0.25">
      <c r="A7" s="144" t="s">
        <v>34</v>
      </c>
      <c r="B7" s="30" t="s">
        <v>8</v>
      </c>
      <c r="C7" s="4">
        <v>130</v>
      </c>
      <c r="D7" s="4">
        <v>35000</v>
      </c>
      <c r="E7" s="40"/>
      <c r="F7" s="40"/>
      <c r="G7" s="7" t="s">
        <v>76</v>
      </c>
      <c r="H7" s="34" t="s">
        <v>77</v>
      </c>
      <c r="I7" s="6">
        <v>130</v>
      </c>
      <c r="J7" s="53"/>
      <c r="K7" s="6">
        <v>35000</v>
      </c>
      <c r="L7" s="6"/>
      <c r="M7" s="6"/>
      <c r="N7" s="6"/>
      <c r="O7" s="46">
        <f>K7+L7+M7+N7</f>
        <v>35000</v>
      </c>
      <c r="P7" s="46"/>
    </row>
    <row r="8" spans="1:16" x14ac:dyDescent="0.25">
      <c r="A8" s="8" t="s">
        <v>35</v>
      </c>
      <c r="B8" s="2"/>
      <c r="C8" s="3"/>
      <c r="D8" s="3"/>
      <c r="E8" s="40"/>
      <c r="F8" s="40"/>
      <c r="G8" s="18"/>
      <c r="H8" s="19"/>
      <c r="I8" s="18"/>
      <c r="J8" s="54"/>
      <c r="K8" s="18"/>
      <c r="L8" s="18"/>
      <c r="M8" s="18"/>
      <c r="N8" s="18"/>
      <c r="O8" s="18"/>
      <c r="P8" s="18"/>
    </row>
    <row r="9" spans="1:16" ht="50.25" customHeight="1" x14ac:dyDescent="0.25">
      <c r="A9" s="9" t="s">
        <v>36</v>
      </c>
      <c r="B9" s="35" t="s">
        <v>10</v>
      </c>
      <c r="C9" s="36">
        <v>130</v>
      </c>
      <c r="D9" s="36">
        <v>0</v>
      </c>
      <c r="E9" s="40"/>
      <c r="F9" s="40"/>
      <c r="G9" s="170" t="s">
        <v>167</v>
      </c>
      <c r="H9" s="170"/>
      <c r="I9" s="170"/>
      <c r="J9" s="170"/>
      <c r="K9" s="170"/>
      <c r="L9" s="18"/>
      <c r="M9" s="18"/>
      <c r="N9" s="18"/>
      <c r="O9" s="18"/>
      <c r="P9" s="18"/>
    </row>
    <row r="10" spans="1:16" ht="23.25" customHeight="1" x14ac:dyDescent="0.25">
      <c r="A10" s="10" t="s">
        <v>37</v>
      </c>
      <c r="B10" s="37" t="s">
        <v>11</v>
      </c>
      <c r="C10" s="38">
        <v>130</v>
      </c>
      <c r="D10" s="36">
        <v>0</v>
      </c>
      <c r="E10" s="40"/>
      <c r="F10" s="40"/>
      <c r="G10" s="18"/>
      <c r="H10" s="19"/>
      <c r="I10" s="18"/>
      <c r="J10" s="54"/>
      <c r="K10" s="18"/>
      <c r="L10" s="18"/>
      <c r="M10" s="18"/>
      <c r="N10" s="18"/>
      <c r="O10" s="18"/>
      <c r="P10" s="18"/>
    </row>
    <row r="11" spans="1:16" x14ac:dyDescent="0.25">
      <c r="A11" s="16"/>
      <c r="B11" s="17"/>
      <c r="C11" s="16"/>
      <c r="D11" s="15"/>
      <c r="E11" s="40"/>
      <c r="F11" s="40"/>
      <c r="G11" s="18"/>
      <c r="H11" s="19"/>
      <c r="I11" s="18"/>
      <c r="J11" s="54"/>
      <c r="K11" s="18"/>
      <c r="L11" s="18"/>
      <c r="M11" s="18"/>
      <c r="N11" s="18"/>
      <c r="O11" s="18"/>
      <c r="P11" s="18"/>
    </row>
    <row r="12" spans="1:16" ht="15.75" x14ac:dyDescent="0.25">
      <c r="A12" s="24" t="s">
        <v>12</v>
      </c>
      <c r="B12" s="23">
        <v>210</v>
      </c>
      <c r="C12" s="25"/>
      <c r="D12" s="4">
        <f>D13</f>
        <v>0</v>
      </c>
      <c r="E12" s="41"/>
      <c r="F12" s="41"/>
      <c r="G12" s="31" t="s">
        <v>56</v>
      </c>
      <c r="H12" s="47" t="s">
        <v>14</v>
      </c>
      <c r="I12" s="5" t="s">
        <v>78</v>
      </c>
      <c r="J12" s="52"/>
      <c r="K12" s="46"/>
      <c r="L12" s="46"/>
      <c r="M12" s="46"/>
      <c r="N12" s="46"/>
      <c r="O12" s="46"/>
      <c r="P12" s="46"/>
    </row>
    <row r="13" spans="1:16" ht="31.5" x14ac:dyDescent="0.25">
      <c r="A13" s="27" t="s">
        <v>13</v>
      </c>
      <c r="B13" s="39">
        <v>220</v>
      </c>
      <c r="C13" s="39">
        <v>200</v>
      </c>
      <c r="D13" s="33">
        <f>D14</f>
        <v>0</v>
      </c>
      <c r="E13" s="41"/>
      <c r="F13" s="41"/>
      <c r="G13" s="18"/>
      <c r="H13" s="19"/>
      <c r="I13" s="18"/>
      <c r="J13" s="54"/>
      <c r="K13" s="18"/>
      <c r="L13" s="18"/>
      <c r="M13" s="18"/>
      <c r="N13" s="18"/>
      <c r="O13" s="18"/>
      <c r="P13" s="18"/>
    </row>
    <row r="14" spans="1:16" x14ac:dyDescent="0.25">
      <c r="A14" s="13" t="s">
        <v>16</v>
      </c>
      <c r="B14" s="23">
        <v>240</v>
      </c>
      <c r="C14" s="23">
        <v>220</v>
      </c>
      <c r="D14" s="4">
        <f>D16+D17+D18</f>
        <v>0</v>
      </c>
      <c r="E14" s="41"/>
      <c r="F14" s="41"/>
      <c r="G14" s="18"/>
      <c r="H14" s="19"/>
      <c r="I14" s="18"/>
      <c r="J14" s="54"/>
      <c r="K14" s="18"/>
      <c r="L14" s="18"/>
      <c r="M14" s="18"/>
      <c r="N14" s="18"/>
      <c r="O14" s="18"/>
      <c r="P14" s="18"/>
    </row>
    <row r="15" spans="1:16" x14ac:dyDescent="0.25">
      <c r="A15" s="14" t="s">
        <v>9</v>
      </c>
      <c r="B15" s="183">
        <v>241</v>
      </c>
      <c r="C15" s="183">
        <v>221</v>
      </c>
      <c r="D15" s="36"/>
      <c r="E15" s="41"/>
      <c r="F15" s="41"/>
      <c r="G15" s="18"/>
      <c r="H15" s="19"/>
      <c r="I15" s="18"/>
      <c r="J15" s="54"/>
      <c r="K15" s="18"/>
      <c r="L15" s="18"/>
      <c r="M15" s="18"/>
      <c r="N15" s="18"/>
      <c r="O15" s="18"/>
      <c r="P15" s="18"/>
    </row>
    <row r="16" spans="1:16" x14ac:dyDescent="0.25">
      <c r="A16" s="14" t="s">
        <v>38</v>
      </c>
      <c r="B16" s="183"/>
      <c r="C16" s="183"/>
      <c r="D16" s="36">
        <v>0</v>
      </c>
      <c r="E16" s="41"/>
      <c r="F16" s="41"/>
      <c r="G16" s="18"/>
      <c r="H16" s="19"/>
      <c r="I16" s="18"/>
      <c r="J16" s="54"/>
      <c r="K16" s="18"/>
      <c r="L16" s="18"/>
      <c r="M16" s="18"/>
      <c r="N16" s="18"/>
      <c r="O16" s="18"/>
      <c r="P16" s="18"/>
    </row>
    <row r="17" spans="1:16" x14ac:dyDescent="0.25">
      <c r="A17" s="14" t="s">
        <v>39</v>
      </c>
      <c r="B17" s="28">
        <v>242</v>
      </c>
      <c r="C17" s="28">
        <v>222</v>
      </c>
      <c r="D17" s="36">
        <v>0</v>
      </c>
      <c r="E17" s="41"/>
      <c r="F17" s="41"/>
      <c r="G17" s="18"/>
      <c r="H17" s="19"/>
      <c r="I17" s="18"/>
      <c r="J17" s="54"/>
      <c r="K17" s="18"/>
      <c r="L17" s="18"/>
      <c r="M17" s="18"/>
      <c r="N17" s="18"/>
      <c r="O17" s="18"/>
      <c r="P17" s="18"/>
    </row>
    <row r="18" spans="1:16" x14ac:dyDescent="0.25">
      <c r="A18" s="14" t="s">
        <v>40</v>
      </c>
      <c r="B18" s="28">
        <v>243</v>
      </c>
      <c r="C18" s="28">
        <v>223</v>
      </c>
      <c r="D18" s="36">
        <v>0</v>
      </c>
      <c r="E18" s="41"/>
      <c r="F18" s="41"/>
      <c r="G18" s="18"/>
      <c r="H18" s="19"/>
      <c r="I18" s="18"/>
      <c r="J18" s="54"/>
      <c r="K18" s="18"/>
      <c r="L18" s="18"/>
      <c r="M18" s="18"/>
      <c r="N18" s="18"/>
      <c r="O18" s="18"/>
      <c r="P18" s="18"/>
    </row>
    <row r="19" spans="1:16" ht="63" x14ac:dyDescent="0.25">
      <c r="A19" s="145" t="s">
        <v>144</v>
      </c>
      <c r="B19" s="19"/>
      <c r="C19" s="18"/>
      <c r="D19" s="21"/>
      <c r="E19" s="41"/>
      <c r="F19" s="41"/>
      <c r="G19" s="48" t="s">
        <v>57</v>
      </c>
      <c r="H19" s="47" t="s">
        <v>26</v>
      </c>
      <c r="I19" s="46"/>
      <c r="J19" s="52"/>
      <c r="K19" s="46">
        <f>K6-K12</f>
        <v>35000</v>
      </c>
      <c r="L19" s="46">
        <f t="shared" ref="L19:O19" si="1">L6-L12</f>
        <v>0</v>
      </c>
      <c r="M19" s="46">
        <f t="shared" si="1"/>
        <v>0</v>
      </c>
      <c r="N19" s="46">
        <f t="shared" si="1"/>
        <v>0</v>
      </c>
      <c r="O19" s="46">
        <f t="shared" si="1"/>
        <v>35000</v>
      </c>
      <c r="P19" s="46" t="s">
        <v>78</v>
      </c>
    </row>
    <row r="20" spans="1:16" ht="126" x14ac:dyDescent="0.25">
      <c r="A20" s="24" t="s">
        <v>17</v>
      </c>
      <c r="B20" s="24">
        <v>400</v>
      </c>
      <c r="C20" s="26"/>
      <c r="D20" s="63">
        <f>-(D6-D12)</f>
        <v>-35000</v>
      </c>
      <c r="E20" s="42"/>
      <c r="F20" s="41"/>
      <c r="G20" s="31" t="s">
        <v>81</v>
      </c>
      <c r="H20" s="47" t="s">
        <v>29</v>
      </c>
      <c r="I20" s="46"/>
      <c r="J20" s="52"/>
      <c r="K20" s="46">
        <f>-K19</f>
        <v>-35000</v>
      </c>
      <c r="L20" s="46">
        <f t="shared" ref="L20:O20" si="2">-L19</f>
        <v>0</v>
      </c>
      <c r="M20" s="46">
        <f t="shared" si="2"/>
        <v>0</v>
      </c>
      <c r="N20" s="46">
        <f t="shared" si="2"/>
        <v>0</v>
      </c>
      <c r="O20" s="62">
        <f t="shared" si="2"/>
        <v>-35000</v>
      </c>
      <c r="P20" s="46" t="s">
        <v>78</v>
      </c>
    </row>
    <row r="21" spans="1:16" ht="47.25" x14ac:dyDescent="0.25">
      <c r="A21" s="27" t="s">
        <v>41</v>
      </c>
      <c r="B21" s="39">
        <v>410</v>
      </c>
      <c r="C21" s="27"/>
      <c r="D21" s="39">
        <f>D22+D27+D31+D35</f>
        <v>0</v>
      </c>
      <c r="E21" s="42"/>
      <c r="F21" s="41"/>
      <c r="H21" s="45"/>
      <c r="J21" s="55"/>
      <c r="K21">
        <f>K23+K43+K48</f>
        <v>-35000</v>
      </c>
      <c r="L21">
        <f t="shared" ref="L21:O21" si="3">L23+L43+L48</f>
        <v>0</v>
      </c>
      <c r="M21">
        <f t="shared" si="3"/>
        <v>0</v>
      </c>
      <c r="N21">
        <f t="shared" si="3"/>
        <v>0</v>
      </c>
      <c r="O21">
        <f t="shared" si="3"/>
        <v>-35000</v>
      </c>
    </row>
    <row r="22" spans="1:16" x14ac:dyDescent="0.25">
      <c r="A22" s="13" t="s">
        <v>15</v>
      </c>
      <c r="B22" s="188">
        <v>420</v>
      </c>
      <c r="C22" s="189"/>
      <c r="D22" s="188">
        <f>D24+D26</f>
        <v>0</v>
      </c>
      <c r="E22" s="184"/>
      <c r="F22" s="41"/>
      <c r="H22" s="45"/>
      <c r="J22" s="55"/>
    </row>
    <row r="23" spans="1:16" ht="31.5" x14ac:dyDescent="0.25">
      <c r="A23" s="13" t="s">
        <v>42</v>
      </c>
      <c r="B23" s="188"/>
      <c r="C23" s="189"/>
      <c r="D23" s="188"/>
      <c r="E23" s="184"/>
      <c r="F23" s="41"/>
      <c r="G23" s="49" t="s">
        <v>58</v>
      </c>
      <c r="H23" s="47" t="s">
        <v>59</v>
      </c>
      <c r="I23" s="46" t="s">
        <v>60</v>
      </c>
      <c r="J23" s="52"/>
      <c r="K23" s="46">
        <f>K25+K26</f>
        <v>0</v>
      </c>
      <c r="L23" s="46">
        <f t="shared" ref="L23:P23" si="4">L25+L26</f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</row>
    <row r="24" spans="1:16" x14ac:dyDescent="0.25">
      <c r="A24" s="14" t="s">
        <v>15</v>
      </c>
      <c r="B24" s="183">
        <v>421</v>
      </c>
      <c r="C24" s="183">
        <v>510</v>
      </c>
      <c r="D24" s="183">
        <v>0</v>
      </c>
      <c r="E24" s="184"/>
      <c r="F24" s="41"/>
      <c r="G24" s="1"/>
      <c r="H24" s="1"/>
      <c r="I24" s="1"/>
      <c r="J24" s="51"/>
      <c r="K24" s="1"/>
      <c r="L24" s="1"/>
      <c r="M24" s="1"/>
      <c r="N24" s="1"/>
      <c r="O24" s="1"/>
      <c r="P24" s="1"/>
    </row>
    <row r="25" spans="1:16" ht="45" x14ac:dyDescent="0.25">
      <c r="A25" s="14" t="s">
        <v>42</v>
      </c>
      <c r="B25" s="183"/>
      <c r="C25" s="183"/>
      <c r="D25" s="183"/>
      <c r="E25" s="184"/>
      <c r="F25" s="41"/>
      <c r="G25" s="7" t="s">
        <v>61</v>
      </c>
      <c r="H25" s="34" t="s">
        <v>62</v>
      </c>
      <c r="I25" s="6">
        <v>510</v>
      </c>
      <c r="J25" s="53"/>
      <c r="K25" s="6"/>
      <c r="L25" s="6"/>
      <c r="M25" s="6"/>
      <c r="N25" s="6"/>
      <c r="O25" s="6"/>
      <c r="P25" s="6"/>
    </row>
    <row r="26" spans="1:16" ht="30" x14ac:dyDescent="0.25">
      <c r="A26" s="14" t="s">
        <v>18</v>
      </c>
      <c r="B26" s="28">
        <v>422</v>
      </c>
      <c r="C26" s="28">
        <v>610</v>
      </c>
      <c r="D26" s="28">
        <v>0</v>
      </c>
      <c r="E26" s="42"/>
      <c r="F26" s="41"/>
      <c r="G26" s="7" t="s">
        <v>63</v>
      </c>
      <c r="H26" s="34" t="s">
        <v>64</v>
      </c>
      <c r="I26" s="6">
        <v>610</v>
      </c>
      <c r="J26" s="53"/>
      <c r="K26" s="6"/>
      <c r="L26" s="6"/>
      <c r="M26" s="6"/>
      <c r="N26" s="6"/>
      <c r="O26" s="6"/>
      <c r="P26" s="6"/>
    </row>
    <row r="27" spans="1:16" ht="30" x14ac:dyDescent="0.25">
      <c r="A27" s="13" t="s">
        <v>19</v>
      </c>
      <c r="B27" s="23">
        <v>430</v>
      </c>
      <c r="C27" s="25"/>
      <c r="D27" s="22">
        <f>D28+D30</f>
        <v>0</v>
      </c>
      <c r="E27" s="42"/>
      <c r="F27" s="41"/>
      <c r="H27" s="45"/>
      <c r="J27" s="55"/>
    </row>
    <row r="28" spans="1:16" x14ac:dyDescent="0.25">
      <c r="A28" s="14" t="s">
        <v>15</v>
      </c>
      <c r="B28" s="183">
        <v>431</v>
      </c>
      <c r="C28" s="183">
        <v>510</v>
      </c>
      <c r="D28" s="186"/>
      <c r="E28" s="184"/>
      <c r="F28" s="41"/>
      <c r="H28" s="45"/>
      <c r="J28" s="55"/>
    </row>
    <row r="29" spans="1:16" ht="25.5" x14ac:dyDescent="0.25">
      <c r="A29" s="14" t="s">
        <v>20</v>
      </c>
      <c r="B29" s="183"/>
      <c r="C29" s="183"/>
      <c r="D29" s="186"/>
      <c r="E29" s="184"/>
      <c r="F29" s="41"/>
      <c r="H29" s="45"/>
      <c r="J29" s="55"/>
    </row>
    <row r="30" spans="1:16" x14ac:dyDescent="0.25">
      <c r="A30" s="14" t="s">
        <v>21</v>
      </c>
      <c r="B30" s="28">
        <v>432</v>
      </c>
      <c r="C30" s="28">
        <v>610</v>
      </c>
      <c r="D30" s="22"/>
      <c r="E30" s="42"/>
      <c r="F30" s="41"/>
      <c r="H30" s="45"/>
      <c r="J30" s="55"/>
    </row>
    <row r="31" spans="1:16" ht="30" x14ac:dyDescent="0.25">
      <c r="A31" s="13" t="s">
        <v>22</v>
      </c>
      <c r="B31" s="23">
        <v>440</v>
      </c>
      <c r="C31" s="25"/>
      <c r="D31" s="22">
        <f>D32+D34</f>
        <v>0</v>
      </c>
      <c r="E31" s="42"/>
      <c r="F31" s="41"/>
      <c r="H31" s="45"/>
      <c r="J31" s="55"/>
    </row>
    <row r="32" spans="1:16" x14ac:dyDescent="0.25">
      <c r="A32" s="14" t="s">
        <v>15</v>
      </c>
      <c r="B32" s="183">
        <v>441</v>
      </c>
      <c r="C32" s="183">
        <v>510</v>
      </c>
      <c r="D32" s="186">
        <v>0</v>
      </c>
      <c r="E32" s="184"/>
      <c r="F32" s="41"/>
      <c r="H32" s="45"/>
      <c r="J32" s="55"/>
    </row>
    <row r="33" spans="1:16" ht="25.5" x14ac:dyDescent="0.25">
      <c r="A33" s="14" t="s">
        <v>23</v>
      </c>
      <c r="B33" s="183"/>
      <c r="C33" s="183"/>
      <c r="D33" s="186"/>
      <c r="E33" s="184"/>
      <c r="F33" s="41"/>
      <c r="H33" s="45"/>
      <c r="J33" s="55"/>
    </row>
    <row r="34" spans="1:16" ht="25.5" x14ac:dyDescent="0.25">
      <c r="A34" s="14" t="s">
        <v>24</v>
      </c>
      <c r="B34" s="28">
        <v>442</v>
      </c>
      <c r="C34" s="28">
        <v>610</v>
      </c>
      <c r="D34" s="22">
        <v>0</v>
      </c>
      <c r="E34" s="42"/>
      <c r="F34" s="41"/>
      <c r="H34" s="45"/>
      <c r="J34" s="55"/>
    </row>
    <row r="35" spans="1:16" ht="45" x14ac:dyDescent="0.25">
      <c r="A35" s="13" t="s">
        <v>25</v>
      </c>
      <c r="B35" s="23">
        <v>450</v>
      </c>
      <c r="C35" s="25"/>
      <c r="D35" s="22">
        <f>D36+D38</f>
        <v>0</v>
      </c>
      <c r="E35" s="42"/>
      <c r="F35" s="41"/>
      <c r="H35" s="45"/>
      <c r="J35" s="55"/>
    </row>
    <row r="36" spans="1:16" x14ac:dyDescent="0.25">
      <c r="A36" s="14" t="s">
        <v>15</v>
      </c>
      <c r="B36" s="183">
        <v>451</v>
      </c>
      <c r="C36" s="183">
        <v>510</v>
      </c>
      <c r="D36" s="183"/>
      <c r="E36" s="184"/>
      <c r="F36" s="41"/>
      <c r="H36" s="45"/>
      <c r="J36" s="55"/>
    </row>
    <row r="37" spans="1:16" x14ac:dyDescent="0.25">
      <c r="A37" s="14" t="s">
        <v>27</v>
      </c>
      <c r="B37" s="183"/>
      <c r="C37" s="183"/>
      <c r="D37" s="183"/>
      <c r="E37" s="184"/>
      <c r="F37" s="41"/>
      <c r="H37" s="45"/>
      <c r="J37" s="55"/>
    </row>
    <row r="38" spans="1:16" x14ac:dyDescent="0.25">
      <c r="A38" s="14" t="s">
        <v>43</v>
      </c>
      <c r="B38" s="28">
        <v>452</v>
      </c>
      <c r="C38" s="28">
        <v>610</v>
      </c>
      <c r="D38" s="28"/>
      <c r="E38" s="42"/>
      <c r="F38" s="41"/>
      <c r="H38" s="45"/>
      <c r="J38" s="55"/>
    </row>
    <row r="39" spans="1:16" ht="30" x14ac:dyDescent="0.25">
      <c r="A39" s="25" t="s">
        <v>44</v>
      </c>
      <c r="B39" s="23">
        <v>460</v>
      </c>
      <c r="C39" s="25"/>
      <c r="D39" s="22"/>
      <c r="E39" s="42"/>
      <c r="F39" s="41"/>
      <c r="H39" s="45"/>
      <c r="J39" s="55"/>
    </row>
    <row r="40" spans="1:16" x14ac:dyDescent="0.25">
      <c r="A40" s="14" t="s">
        <v>15</v>
      </c>
      <c r="B40" s="183">
        <v>461</v>
      </c>
      <c r="C40" s="183">
        <v>510</v>
      </c>
      <c r="D40" s="183"/>
      <c r="E40" s="184"/>
      <c r="F40" s="41"/>
      <c r="H40" s="45"/>
      <c r="J40" s="55"/>
    </row>
    <row r="41" spans="1:16" ht="25.5" x14ac:dyDescent="0.25">
      <c r="A41" s="14" t="s">
        <v>45</v>
      </c>
      <c r="B41" s="183"/>
      <c r="C41" s="183"/>
      <c r="D41" s="183"/>
      <c r="E41" s="184"/>
      <c r="F41" s="41"/>
      <c r="H41" s="45"/>
      <c r="J41" s="55"/>
    </row>
    <row r="42" spans="1:16" ht="25.5" x14ac:dyDescent="0.25">
      <c r="A42" s="14" t="s">
        <v>46</v>
      </c>
      <c r="B42" s="28">
        <v>462</v>
      </c>
      <c r="C42" s="28">
        <v>610</v>
      </c>
      <c r="D42" s="28"/>
      <c r="E42" s="42"/>
      <c r="F42" s="41"/>
      <c r="H42" s="45"/>
      <c r="J42" s="55"/>
    </row>
    <row r="43" spans="1:16" ht="31.5" x14ac:dyDescent="0.25">
      <c r="A43" s="25" t="s">
        <v>28</v>
      </c>
      <c r="B43" s="23">
        <v>500</v>
      </c>
      <c r="C43" s="25"/>
      <c r="D43" s="65">
        <f>D44+D46</f>
        <v>-35000</v>
      </c>
      <c r="E43" s="42"/>
      <c r="F43" s="41"/>
      <c r="G43" s="31" t="s">
        <v>65</v>
      </c>
      <c r="H43" s="47" t="s">
        <v>71</v>
      </c>
      <c r="I43" s="46" t="s">
        <v>78</v>
      </c>
      <c r="J43" s="52"/>
      <c r="K43" s="46">
        <f>K45+K46</f>
        <v>-35000</v>
      </c>
      <c r="L43" s="46">
        <f t="shared" ref="L43:N43" si="5">L45+L46</f>
        <v>0</v>
      </c>
      <c r="M43" s="46">
        <f t="shared" si="5"/>
        <v>0</v>
      </c>
      <c r="N43" s="46">
        <f t="shared" si="5"/>
        <v>0</v>
      </c>
      <c r="O43" s="62">
        <f>K43+L43+M43+N43</f>
        <v>-35000</v>
      </c>
      <c r="P43" s="46"/>
    </row>
    <row r="44" spans="1:16" ht="15.75" x14ac:dyDescent="0.25">
      <c r="A44" s="29" t="s">
        <v>15</v>
      </c>
      <c r="B44" s="183">
        <v>501</v>
      </c>
      <c r="C44" s="183">
        <v>510</v>
      </c>
      <c r="D44" s="185">
        <v>-35000</v>
      </c>
      <c r="E44" s="184"/>
      <c r="F44" s="41"/>
      <c r="G44" s="1"/>
      <c r="H44" s="1"/>
      <c r="I44" s="1"/>
      <c r="J44" s="51"/>
      <c r="K44" s="1"/>
      <c r="L44" s="1"/>
      <c r="M44" s="1"/>
      <c r="N44" s="1"/>
      <c r="O44" s="66"/>
      <c r="P44" s="1"/>
    </row>
    <row r="45" spans="1:16" ht="26.25" x14ac:dyDescent="0.25">
      <c r="A45" s="29" t="s">
        <v>30</v>
      </c>
      <c r="B45" s="183"/>
      <c r="C45" s="183"/>
      <c r="D45" s="185"/>
      <c r="E45" s="184"/>
      <c r="F45" s="41"/>
      <c r="G45" s="9" t="s">
        <v>66</v>
      </c>
      <c r="H45" s="35" t="s">
        <v>72</v>
      </c>
      <c r="I45" s="8">
        <v>510</v>
      </c>
      <c r="J45" s="56" t="s">
        <v>78</v>
      </c>
      <c r="K45" s="67">
        <v>-35000</v>
      </c>
      <c r="L45" s="8"/>
      <c r="M45" s="8"/>
      <c r="N45" s="8"/>
      <c r="O45" s="64">
        <f t="shared" ref="O45:O46" si="6">K45+L45+M45+N45</f>
        <v>-35000</v>
      </c>
      <c r="P45" s="8"/>
    </row>
    <row r="46" spans="1:16" ht="26.25" x14ac:dyDescent="0.25">
      <c r="A46" s="29" t="s">
        <v>31</v>
      </c>
      <c r="B46" s="28">
        <v>502</v>
      </c>
      <c r="C46" s="28">
        <v>610</v>
      </c>
      <c r="D46" s="28"/>
      <c r="E46" s="42"/>
      <c r="F46" s="41"/>
      <c r="G46" s="9" t="s">
        <v>67</v>
      </c>
      <c r="H46" s="35" t="s">
        <v>73</v>
      </c>
      <c r="I46" s="8">
        <v>610</v>
      </c>
      <c r="J46" s="56" t="s">
        <v>78</v>
      </c>
      <c r="K46" s="8"/>
      <c r="L46" s="8"/>
      <c r="M46" s="8"/>
      <c r="N46" s="8"/>
      <c r="O46" s="66">
        <f t="shared" si="6"/>
        <v>0</v>
      </c>
      <c r="P46" s="8"/>
    </row>
    <row r="47" spans="1:16" x14ac:dyDescent="0.25">
      <c r="A47" s="29" t="s">
        <v>32</v>
      </c>
      <c r="B47" s="28">
        <v>503</v>
      </c>
      <c r="C47" s="28">
        <v>171</v>
      </c>
      <c r="D47" s="28"/>
      <c r="E47" s="42"/>
      <c r="F47" s="41"/>
      <c r="G47" s="1"/>
      <c r="H47" s="1"/>
      <c r="I47" s="1"/>
      <c r="J47" s="57"/>
      <c r="K47" s="1"/>
      <c r="L47" s="1"/>
      <c r="M47" s="1"/>
      <c r="N47" s="1"/>
      <c r="O47" s="1"/>
      <c r="P47" s="1"/>
    </row>
    <row r="48" spans="1:16" ht="78.75" x14ac:dyDescent="0.25">
      <c r="A48" s="20"/>
      <c r="B48" s="18"/>
      <c r="C48" s="18"/>
      <c r="D48" s="18"/>
      <c r="E48" s="18"/>
      <c r="F48" s="18"/>
      <c r="G48" s="31" t="s">
        <v>68</v>
      </c>
      <c r="H48" s="47" t="s">
        <v>74</v>
      </c>
      <c r="I48" s="46" t="s">
        <v>78</v>
      </c>
      <c r="J48" s="58" t="s">
        <v>78</v>
      </c>
      <c r="K48" s="46">
        <f>K50+K51</f>
        <v>0</v>
      </c>
      <c r="L48" s="46">
        <f t="shared" ref="L48:O48" si="7">L50+L51</f>
        <v>0</v>
      </c>
      <c r="M48" s="46">
        <f t="shared" si="7"/>
        <v>0</v>
      </c>
      <c r="N48" s="46">
        <f t="shared" si="7"/>
        <v>0</v>
      </c>
      <c r="O48" s="46">
        <f t="shared" si="7"/>
        <v>0</v>
      </c>
      <c r="P48" s="46"/>
    </row>
    <row r="49" spans="1:16" x14ac:dyDescent="0.25">
      <c r="A49" s="18"/>
      <c r="B49" s="21"/>
      <c r="C49" s="18"/>
      <c r="D49" s="18"/>
      <c r="E49" s="18"/>
      <c r="F49" s="18"/>
      <c r="G49" s="9" t="s">
        <v>15</v>
      </c>
      <c r="H49" s="8"/>
      <c r="I49" s="8"/>
      <c r="J49" s="56"/>
      <c r="K49" s="8"/>
      <c r="L49" s="8"/>
      <c r="M49" s="8"/>
      <c r="N49" s="8"/>
      <c r="O49" s="8"/>
      <c r="P49" s="8"/>
    </row>
    <row r="50" spans="1:16" ht="26.25" x14ac:dyDescent="0.25">
      <c r="A50" s="18"/>
      <c r="B50" s="21"/>
      <c r="C50" s="18"/>
      <c r="D50" s="18"/>
      <c r="E50" s="18"/>
      <c r="F50" s="18"/>
      <c r="G50" s="9" t="s">
        <v>69</v>
      </c>
      <c r="H50" s="35" t="s">
        <v>75</v>
      </c>
      <c r="I50" s="8">
        <v>510</v>
      </c>
      <c r="J50" s="56" t="s">
        <v>78</v>
      </c>
      <c r="K50" s="8"/>
      <c r="L50" s="8"/>
      <c r="M50" s="8"/>
      <c r="N50" s="8"/>
      <c r="O50" s="8"/>
      <c r="P50" s="8" t="s">
        <v>78</v>
      </c>
    </row>
    <row r="51" spans="1:16" ht="26.25" x14ac:dyDescent="0.25">
      <c r="A51" s="18"/>
      <c r="B51" s="21"/>
      <c r="C51" s="18"/>
      <c r="D51" s="18"/>
      <c r="E51" s="18"/>
      <c r="F51" s="18"/>
      <c r="G51" s="9" t="s">
        <v>70</v>
      </c>
      <c r="H51" s="8">
        <v>732</v>
      </c>
      <c r="I51" s="8">
        <v>610</v>
      </c>
      <c r="J51" s="56" t="s">
        <v>78</v>
      </c>
      <c r="K51" s="8"/>
      <c r="L51" s="8"/>
      <c r="M51" s="8"/>
      <c r="N51" s="8"/>
      <c r="O51" s="8"/>
      <c r="P51" s="8" t="s">
        <v>78</v>
      </c>
    </row>
    <row r="52" spans="1:16" x14ac:dyDescent="0.25">
      <c r="A52" s="98" t="s">
        <v>88</v>
      </c>
      <c r="B52" s="98" t="s">
        <v>89</v>
      </c>
      <c r="C52" s="18"/>
      <c r="D52" s="18"/>
      <c r="E52" s="18"/>
      <c r="F52" s="18"/>
    </row>
    <row r="53" spans="1:16" x14ac:dyDescent="0.25">
      <c r="A53" s="18"/>
      <c r="B53" s="21"/>
      <c r="C53" s="18"/>
      <c r="D53" s="18"/>
      <c r="E53" s="18"/>
      <c r="F53" s="18"/>
    </row>
    <row r="54" spans="1:16" ht="31.5" x14ac:dyDescent="0.25">
      <c r="A54" s="46"/>
      <c r="B54" s="74" t="s">
        <v>82</v>
      </c>
      <c r="C54" s="74" t="s">
        <v>83</v>
      </c>
      <c r="D54" s="18"/>
      <c r="E54" s="18"/>
      <c r="F54" s="18"/>
    </row>
    <row r="55" spans="1:16" ht="15.75" x14ac:dyDescent="0.25">
      <c r="A55" s="142" t="s">
        <v>84</v>
      </c>
      <c r="B55" s="90">
        <v>15000</v>
      </c>
      <c r="C55" s="91" t="s">
        <v>85</v>
      </c>
      <c r="D55" s="18"/>
      <c r="E55" s="18"/>
      <c r="F55" s="18"/>
    </row>
    <row r="56" spans="1:16" ht="15.75" x14ac:dyDescent="0.25">
      <c r="A56" s="92" t="s">
        <v>139</v>
      </c>
      <c r="B56" s="93" t="s">
        <v>90</v>
      </c>
      <c r="C56" s="94"/>
      <c r="D56" s="18"/>
      <c r="E56" s="18"/>
      <c r="F56" s="18"/>
    </row>
    <row r="57" spans="1:16" ht="15.75" x14ac:dyDescent="0.25">
      <c r="A57" s="95" t="s">
        <v>86</v>
      </c>
      <c r="B57" s="96">
        <v>35000</v>
      </c>
      <c r="C57" s="97">
        <v>0</v>
      </c>
    </row>
    <row r="58" spans="1:16" ht="15.75" x14ac:dyDescent="0.25">
      <c r="A58" s="143" t="s">
        <v>87</v>
      </c>
      <c r="B58" s="96">
        <v>50000</v>
      </c>
      <c r="C58" s="91"/>
    </row>
    <row r="61" spans="1:16" x14ac:dyDescent="0.25">
      <c r="A61" s="1" t="s">
        <v>91</v>
      </c>
      <c r="B61" s="1" t="s">
        <v>92</v>
      </c>
      <c r="C61" s="1" t="s">
        <v>93</v>
      </c>
      <c r="D61" s="1" t="s">
        <v>94</v>
      </c>
    </row>
    <row r="62" spans="1:16" x14ac:dyDescent="0.25">
      <c r="A62" s="76"/>
      <c r="B62" s="76"/>
      <c r="C62" s="76"/>
      <c r="D62" s="76"/>
    </row>
    <row r="63" spans="1:16" ht="30" x14ac:dyDescent="0.25">
      <c r="A63" s="78" t="s">
        <v>95</v>
      </c>
      <c r="B63" s="78" t="s">
        <v>96</v>
      </c>
      <c r="C63" s="78" t="s">
        <v>97</v>
      </c>
      <c r="D63" s="80">
        <v>35000</v>
      </c>
      <c r="E63" s="18"/>
      <c r="F63" s="18"/>
      <c r="G63" s="18"/>
    </row>
    <row r="64" spans="1:16" x14ac:dyDescent="0.25">
      <c r="A64" s="79"/>
      <c r="B64" s="79" t="s">
        <v>98</v>
      </c>
      <c r="C64" s="79"/>
      <c r="D64" s="81"/>
      <c r="E64" s="18"/>
      <c r="F64" s="18"/>
      <c r="G64" s="18"/>
    </row>
    <row r="65" spans="1:7" x14ac:dyDescent="0.25">
      <c r="A65" s="18"/>
      <c r="B65" s="18"/>
      <c r="C65" s="18"/>
      <c r="D65" s="77"/>
      <c r="E65" s="18"/>
      <c r="F65" s="18"/>
      <c r="G65" s="18"/>
    </row>
    <row r="66" spans="1:7" x14ac:dyDescent="0.25">
      <c r="D66" s="75"/>
    </row>
    <row r="67" spans="1:7" x14ac:dyDescent="0.25">
      <c r="D67" s="75"/>
    </row>
    <row r="68" spans="1:7" x14ac:dyDescent="0.25">
      <c r="D68" s="75"/>
    </row>
  </sheetData>
  <sheetProtection password="C697" sheet="1" objects="1" scenarios="1" formatCells="0" formatColumns="0" formatRows="0" insertColumns="0" insertRows="0" insertHyperlinks="0" deleteColumns="0" deleteRows="0"/>
  <mergeCells count="43">
    <mergeCell ref="B28:B29"/>
    <mergeCell ref="C28:C29"/>
    <mergeCell ref="D28:D29"/>
    <mergeCell ref="E28:E29"/>
    <mergeCell ref="A2:D2"/>
    <mergeCell ref="B15:B16"/>
    <mergeCell ref="C15:C16"/>
    <mergeCell ref="B22:B23"/>
    <mergeCell ref="C22:C23"/>
    <mergeCell ref="D22:D23"/>
    <mergeCell ref="E22:E23"/>
    <mergeCell ref="B24:B25"/>
    <mergeCell ref="C24:C25"/>
    <mergeCell ref="D24:D25"/>
    <mergeCell ref="E24:E25"/>
    <mergeCell ref="D32:D33"/>
    <mergeCell ref="E32:E33"/>
    <mergeCell ref="B36:B37"/>
    <mergeCell ref="C36:C37"/>
    <mergeCell ref="D36:D37"/>
    <mergeCell ref="E36:E37"/>
    <mergeCell ref="B32:B33"/>
    <mergeCell ref="C32:C33"/>
    <mergeCell ref="D40:D41"/>
    <mergeCell ref="E40:E41"/>
    <mergeCell ref="B44:B45"/>
    <mergeCell ref="C44:C45"/>
    <mergeCell ref="D44:D45"/>
    <mergeCell ref="E44:E45"/>
    <mergeCell ref="B40:B41"/>
    <mergeCell ref="C40:C41"/>
    <mergeCell ref="G9:K9"/>
    <mergeCell ref="G2:P2"/>
    <mergeCell ref="A3:A4"/>
    <mergeCell ref="B3:B4"/>
    <mergeCell ref="C3:C4"/>
    <mergeCell ref="D3:D4"/>
    <mergeCell ref="K3:O3"/>
    <mergeCell ref="J3:J4"/>
    <mergeCell ref="G3:G4"/>
    <mergeCell ref="H3:H4"/>
    <mergeCell ref="I3:I4"/>
    <mergeCell ref="P3:P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90" zoomScaleNormal="90" workbookViewId="0">
      <selection activeCell="G9" sqref="G9:K9"/>
    </sheetView>
  </sheetViews>
  <sheetFormatPr defaultRowHeight="15" x14ac:dyDescent="0.25"/>
  <cols>
    <col min="1" max="1" width="36.5703125" customWidth="1"/>
    <col min="2" max="2" width="17.28515625" customWidth="1"/>
    <col min="3" max="3" width="17.42578125" customWidth="1"/>
    <col min="4" max="4" width="19.7109375" bestFit="1" customWidth="1"/>
    <col min="5" max="5" width="6.5703125" customWidth="1"/>
    <col min="6" max="6" width="9.140625" hidden="1" customWidth="1"/>
    <col min="7" max="7" width="20.5703125" customWidth="1"/>
    <col min="8" max="8" width="11" bestFit="1" customWidth="1"/>
    <col min="9" max="9" width="14.5703125" bestFit="1" customWidth="1"/>
    <col min="10" max="10" width="12.42578125" customWidth="1"/>
    <col min="11" max="12" width="8.85546875" customWidth="1"/>
    <col min="13" max="13" width="5.7109375" customWidth="1"/>
    <col min="15" max="15" width="6.7109375" customWidth="1"/>
    <col min="16" max="16" width="8.28515625" customWidth="1"/>
  </cols>
  <sheetData>
    <row r="1" spans="1:16" x14ac:dyDescent="0.25">
      <c r="E1" s="40"/>
      <c r="F1" s="40"/>
    </row>
    <row r="2" spans="1:16" ht="54.75" customHeight="1" x14ac:dyDescent="0.25">
      <c r="A2" s="187" t="s">
        <v>0</v>
      </c>
      <c r="B2" s="187"/>
      <c r="C2" s="187"/>
      <c r="D2" s="187"/>
      <c r="E2" s="40"/>
      <c r="F2" s="40"/>
      <c r="G2" s="171" t="s">
        <v>79</v>
      </c>
      <c r="H2" s="171"/>
      <c r="I2" s="171"/>
      <c r="J2" s="171"/>
      <c r="K2" s="171"/>
      <c r="L2" s="171"/>
      <c r="M2" s="171"/>
      <c r="N2" s="171"/>
      <c r="O2" s="171"/>
      <c r="P2" s="171"/>
    </row>
    <row r="3" spans="1:16" x14ac:dyDescent="0.25">
      <c r="A3" s="172" t="s">
        <v>1</v>
      </c>
      <c r="B3" s="174" t="s">
        <v>2</v>
      </c>
      <c r="C3" s="174" t="s">
        <v>3</v>
      </c>
      <c r="D3" s="176" t="s">
        <v>4</v>
      </c>
      <c r="E3" s="40"/>
      <c r="F3" s="40"/>
      <c r="G3" s="172" t="s">
        <v>1</v>
      </c>
      <c r="H3" s="172" t="s">
        <v>2</v>
      </c>
      <c r="I3" s="172" t="s">
        <v>47</v>
      </c>
      <c r="J3" s="181" t="s">
        <v>48</v>
      </c>
      <c r="K3" s="178" t="s">
        <v>80</v>
      </c>
      <c r="L3" s="179"/>
      <c r="M3" s="179"/>
      <c r="N3" s="179"/>
      <c r="O3" s="180"/>
      <c r="P3" s="172" t="s">
        <v>55</v>
      </c>
    </row>
    <row r="4" spans="1:16" ht="30" x14ac:dyDescent="0.25">
      <c r="A4" s="173"/>
      <c r="B4" s="175"/>
      <c r="C4" s="175"/>
      <c r="D4" s="177"/>
      <c r="E4" s="40"/>
      <c r="F4" s="40"/>
      <c r="G4" s="173"/>
      <c r="H4" s="173"/>
      <c r="I4" s="173"/>
      <c r="J4" s="182"/>
      <c r="K4" s="50" t="s">
        <v>50</v>
      </c>
      <c r="L4" s="88" t="s">
        <v>51</v>
      </c>
      <c r="M4" s="88" t="s">
        <v>52</v>
      </c>
      <c r="N4" s="88" t="s">
        <v>53</v>
      </c>
      <c r="O4" s="44" t="s">
        <v>54</v>
      </c>
      <c r="P4" s="173"/>
    </row>
    <row r="5" spans="1:16" ht="15.75" x14ac:dyDescent="0.25">
      <c r="A5" s="5" t="s">
        <v>33</v>
      </c>
      <c r="B5" s="2" t="s">
        <v>5</v>
      </c>
      <c r="C5" s="1"/>
      <c r="D5" s="1"/>
      <c r="E5" s="40"/>
      <c r="F5" s="40"/>
      <c r="G5" s="59">
        <v>1</v>
      </c>
      <c r="H5" s="59">
        <v>2</v>
      </c>
      <c r="I5" s="59">
        <v>3</v>
      </c>
      <c r="J5" s="60">
        <v>4</v>
      </c>
      <c r="K5" s="59">
        <v>5</v>
      </c>
      <c r="L5" s="59">
        <v>6</v>
      </c>
      <c r="M5" s="59">
        <v>7</v>
      </c>
      <c r="N5" s="59">
        <v>8</v>
      </c>
      <c r="O5" s="59">
        <v>9</v>
      </c>
      <c r="P5" s="59">
        <v>10</v>
      </c>
    </row>
    <row r="6" spans="1:16" ht="15.75" x14ac:dyDescent="0.25">
      <c r="A6" s="119" t="s">
        <v>6</v>
      </c>
      <c r="B6" s="32" t="s">
        <v>7</v>
      </c>
      <c r="C6" s="33">
        <v>100</v>
      </c>
      <c r="D6" s="61">
        <f>D7</f>
        <v>0</v>
      </c>
      <c r="E6" s="40"/>
      <c r="F6" s="40"/>
      <c r="G6" s="46" t="s">
        <v>49</v>
      </c>
      <c r="H6" s="47" t="s">
        <v>5</v>
      </c>
      <c r="I6" s="46"/>
      <c r="J6" s="52">
        <v>0</v>
      </c>
      <c r="K6" s="46">
        <f>K7</f>
        <v>0</v>
      </c>
      <c r="L6" s="46">
        <f t="shared" ref="L6:N6" si="0">L7</f>
        <v>0</v>
      </c>
      <c r="M6" s="46">
        <f t="shared" si="0"/>
        <v>0</v>
      </c>
      <c r="N6" s="46">
        <f t="shared" si="0"/>
        <v>0</v>
      </c>
      <c r="O6" s="66">
        <f>K6+L6+M6+N6</f>
        <v>0</v>
      </c>
      <c r="P6" s="46">
        <f>J6-O6</f>
        <v>0</v>
      </c>
    </row>
    <row r="7" spans="1:16" ht="45" x14ac:dyDescent="0.25">
      <c r="A7" s="11" t="s">
        <v>34</v>
      </c>
      <c r="B7" s="30" t="s">
        <v>8</v>
      </c>
      <c r="C7" s="4">
        <v>130</v>
      </c>
      <c r="D7" s="4">
        <v>0</v>
      </c>
      <c r="E7" s="40"/>
      <c r="F7" s="40"/>
      <c r="G7" s="126" t="s">
        <v>76</v>
      </c>
      <c r="H7" s="34" t="s">
        <v>77</v>
      </c>
      <c r="I7" s="6">
        <v>130</v>
      </c>
      <c r="J7" s="53">
        <v>0</v>
      </c>
      <c r="K7" s="6">
        <v>0</v>
      </c>
      <c r="L7" s="6"/>
      <c r="M7" s="6"/>
      <c r="N7" s="6"/>
      <c r="O7" s="46">
        <f>K7+L7+M7+N7</f>
        <v>0</v>
      </c>
      <c r="P7" s="46">
        <f>J7-O7</f>
        <v>0</v>
      </c>
    </row>
    <row r="8" spans="1:16" x14ac:dyDescent="0.25">
      <c r="A8" s="8" t="s">
        <v>35</v>
      </c>
      <c r="B8" s="2"/>
      <c r="C8" s="3"/>
      <c r="D8" s="3"/>
      <c r="E8" s="40"/>
      <c r="F8" s="40"/>
      <c r="G8" s="18"/>
      <c r="H8" s="19"/>
      <c r="I8" s="18"/>
      <c r="J8" s="54"/>
      <c r="K8" s="18"/>
      <c r="L8" s="18"/>
      <c r="M8" s="18"/>
      <c r="N8" s="18"/>
      <c r="O8" s="18"/>
      <c r="P8" s="18"/>
    </row>
    <row r="9" spans="1:16" ht="48" customHeight="1" x14ac:dyDescent="0.25">
      <c r="A9" s="120" t="s">
        <v>36</v>
      </c>
      <c r="B9" s="35" t="s">
        <v>10</v>
      </c>
      <c r="C9" s="36">
        <v>130</v>
      </c>
      <c r="D9" s="36">
        <v>0</v>
      </c>
      <c r="E9" s="40"/>
      <c r="F9" s="40"/>
      <c r="G9" s="170" t="s">
        <v>167</v>
      </c>
      <c r="H9" s="170"/>
      <c r="I9" s="170"/>
      <c r="J9" s="170"/>
      <c r="K9" s="170"/>
      <c r="L9" s="18"/>
      <c r="M9" s="18"/>
      <c r="N9" s="18"/>
      <c r="O9" s="18"/>
      <c r="P9" s="18"/>
    </row>
    <row r="10" spans="1:16" x14ac:dyDescent="0.25">
      <c r="A10" s="10" t="s">
        <v>37</v>
      </c>
      <c r="B10" s="37" t="s">
        <v>11</v>
      </c>
      <c r="C10" s="38">
        <v>130</v>
      </c>
      <c r="D10" s="36">
        <v>0</v>
      </c>
      <c r="E10" s="40"/>
      <c r="F10" s="40"/>
      <c r="G10" s="18"/>
      <c r="H10" s="19"/>
      <c r="I10" s="18"/>
      <c r="J10" s="54"/>
      <c r="K10" s="18"/>
      <c r="L10" s="18"/>
      <c r="M10" s="18"/>
      <c r="N10" s="18"/>
      <c r="O10" s="18"/>
      <c r="P10" s="18"/>
    </row>
    <row r="11" spans="1:16" x14ac:dyDescent="0.25">
      <c r="A11" s="16"/>
      <c r="B11" s="17"/>
      <c r="C11" s="16"/>
      <c r="D11" s="15"/>
      <c r="E11" s="40"/>
      <c r="F11" s="40"/>
      <c r="G11" s="18"/>
      <c r="H11" s="19"/>
      <c r="I11" s="18"/>
      <c r="J11" s="54"/>
      <c r="K11" s="18"/>
      <c r="L11" s="18"/>
      <c r="M11" s="18"/>
      <c r="N11" s="18"/>
      <c r="O11" s="18"/>
      <c r="P11" s="18"/>
    </row>
    <row r="12" spans="1:16" ht="15.75" x14ac:dyDescent="0.25">
      <c r="A12" s="121" t="s">
        <v>12</v>
      </c>
      <c r="B12" s="85">
        <v>210</v>
      </c>
      <c r="C12" s="86"/>
      <c r="D12" s="129">
        <f>D13</f>
        <v>-4000</v>
      </c>
      <c r="E12" s="41"/>
      <c r="F12" s="41"/>
      <c r="G12" s="31" t="s">
        <v>56</v>
      </c>
      <c r="H12" s="47" t="s">
        <v>14</v>
      </c>
      <c r="I12" s="5" t="s">
        <v>78</v>
      </c>
      <c r="J12" s="52"/>
      <c r="K12" s="46">
        <v>-4000</v>
      </c>
      <c r="L12" s="46"/>
      <c r="M12" s="46"/>
      <c r="N12" s="46"/>
      <c r="O12" s="62">
        <f>K12+L12+M12+N12</f>
        <v>-4000</v>
      </c>
      <c r="P12" s="46"/>
    </row>
    <row r="13" spans="1:16" ht="31.5" x14ac:dyDescent="0.25">
      <c r="A13" s="27" t="s">
        <v>13</v>
      </c>
      <c r="B13" s="39">
        <v>220</v>
      </c>
      <c r="C13" s="39">
        <v>200</v>
      </c>
      <c r="D13" s="33">
        <f>D14</f>
        <v>-4000</v>
      </c>
      <c r="E13" s="41"/>
      <c r="F13" s="41"/>
      <c r="G13" s="18"/>
      <c r="H13" s="19"/>
      <c r="I13" s="18"/>
      <c r="J13" s="54"/>
      <c r="K13" s="18"/>
      <c r="L13" s="18"/>
      <c r="M13" s="18"/>
      <c r="N13" s="18"/>
      <c r="O13" s="18"/>
      <c r="P13" s="18"/>
    </row>
    <row r="14" spans="1:16" x14ac:dyDescent="0.25">
      <c r="A14" s="122" t="s">
        <v>16</v>
      </c>
      <c r="B14" s="85">
        <v>240</v>
      </c>
      <c r="C14" s="85">
        <v>220</v>
      </c>
      <c r="D14" s="4">
        <f>D16+D17+D18</f>
        <v>-4000</v>
      </c>
      <c r="E14" s="41"/>
      <c r="F14" s="41"/>
      <c r="G14" s="18"/>
      <c r="H14" s="19"/>
      <c r="I14" s="18"/>
      <c r="J14" s="54"/>
      <c r="K14" s="18"/>
      <c r="L14" s="18"/>
      <c r="M14" s="18"/>
      <c r="N14" s="18"/>
      <c r="O14" s="18"/>
      <c r="P14" s="18"/>
    </row>
    <row r="15" spans="1:16" x14ac:dyDescent="0.25">
      <c r="A15" s="14" t="s">
        <v>9</v>
      </c>
      <c r="B15" s="183">
        <v>241</v>
      </c>
      <c r="C15" s="183">
        <v>221</v>
      </c>
      <c r="D15" s="36"/>
      <c r="E15" s="41"/>
      <c r="F15" s="41"/>
      <c r="G15" s="18"/>
      <c r="H15" s="19"/>
      <c r="I15" s="18"/>
      <c r="J15" s="54"/>
      <c r="K15" s="18"/>
      <c r="L15" s="18"/>
      <c r="M15" s="18"/>
      <c r="N15" s="18"/>
      <c r="O15" s="18"/>
      <c r="P15" s="18"/>
    </row>
    <row r="16" spans="1:16" x14ac:dyDescent="0.25">
      <c r="A16" s="123" t="s">
        <v>38</v>
      </c>
      <c r="B16" s="183"/>
      <c r="C16" s="183"/>
      <c r="D16" s="36">
        <v>0</v>
      </c>
      <c r="E16" s="41"/>
      <c r="F16" s="41"/>
      <c r="G16" s="18"/>
      <c r="H16" s="19"/>
      <c r="I16" s="18"/>
      <c r="J16" s="54"/>
      <c r="K16" s="18"/>
      <c r="L16" s="18"/>
      <c r="M16" s="18"/>
      <c r="N16" s="18"/>
      <c r="O16" s="18"/>
      <c r="P16" s="18"/>
    </row>
    <row r="17" spans="1:16" x14ac:dyDescent="0.25">
      <c r="A17" s="14" t="s">
        <v>39</v>
      </c>
      <c r="B17" s="82">
        <v>242</v>
      </c>
      <c r="C17" s="82">
        <v>222</v>
      </c>
      <c r="D17" s="36">
        <v>0</v>
      </c>
      <c r="E17" s="41"/>
      <c r="F17" s="41"/>
      <c r="G17" s="18"/>
      <c r="H17" s="19"/>
      <c r="I17" s="18"/>
      <c r="J17" s="54"/>
      <c r="K17" s="18"/>
      <c r="L17" s="18"/>
      <c r="M17" s="18"/>
      <c r="N17" s="18"/>
      <c r="O17" s="18"/>
      <c r="P17" s="18"/>
    </row>
    <row r="18" spans="1:16" x14ac:dyDescent="0.25">
      <c r="A18" s="123" t="s">
        <v>40</v>
      </c>
      <c r="B18" s="82">
        <v>243</v>
      </c>
      <c r="C18" s="82">
        <v>223</v>
      </c>
      <c r="D18" s="36">
        <v>-4000</v>
      </c>
      <c r="E18" s="41"/>
      <c r="F18" s="41"/>
      <c r="G18" s="18"/>
      <c r="H18" s="19"/>
      <c r="I18" s="18"/>
      <c r="J18" s="54"/>
      <c r="K18" s="18"/>
      <c r="L18" s="18"/>
      <c r="M18" s="18"/>
      <c r="N18" s="18"/>
      <c r="O18" s="18"/>
      <c r="P18" s="18"/>
    </row>
    <row r="19" spans="1:16" ht="63" x14ac:dyDescent="0.25">
      <c r="A19" s="149" t="s">
        <v>143</v>
      </c>
      <c r="B19" s="19"/>
      <c r="C19" s="18"/>
      <c r="D19" s="21"/>
      <c r="E19" s="41"/>
      <c r="F19" s="41"/>
      <c r="G19" s="48" t="s">
        <v>57</v>
      </c>
      <c r="H19" s="47" t="s">
        <v>26</v>
      </c>
      <c r="I19" s="46"/>
      <c r="J19" s="52"/>
      <c r="K19" s="46">
        <f>K6-K12</f>
        <v>4000</v>
      </c>
      <c r="L19" s="46">
        <f t="shared" ref="L19:O19" si="1">L6-L12</f>
        <v>0</v>
      </c>
      <c r="M19" s="46">
        <f t="shared" si="1"/>
        <v>0</v>
      </c>
      <c r="N19" s="46">
        <f t="shared" si="1"/>
        <v>0</v>
      </c>
      <c r="O19" s="46">
        <f t="shared" si="1"/>
        <v>4000</v>
      </c>
      <c r="P19" s="46" t="s">
        <v>78</v>
      </c>
    </row>
    <row r="20" spans="1:16" ht="128.25" customHeight="1" x14ac:dyDescent="0.25">
      <c r="A20" s="24" t="s">
        <v>17</v>
      </c>
      <c r="B20" s="24">
        <v>400</v>
      </c>
      <c r="C20" s="26"/>
      <c r="D20" s="63">
        <f>-(D6-D12)</f>
        <v>-4000</v>
      </c>
      <c r="E20" s="84"/>
      <c r="F20" s="41"/>
      <c r="G20" s="31" t="s">
        <v>81</v>
      </c>
      <c r="H20" s="47" t="s">
        <v>29</v>
      </c>
      <c r="I20" s="46"/>
      <c r="J20" s="52"/>
      <c r="K20" s="46">
        <f>-K19</f>
        <v>-4000</v>
      </c>
      <c r="L20" s="46">
        <f t="shared" ref="L20:O20" si="2">-L19</f>
        <v>0</v>
      </c>
      <c r="M20" s="46">
        <f t="shared" si="2"/>
        <v>0</v>
      </c>
      <c r="N20" s="46">
        <f t="shared" si="2"/>
        <v>0</v>
      </c>
      <c r="O20" s="62">
        <f t="shared" si="2"/>
        <v>-4000</v>
      </c>
      <c r="P20" s="46" t="s">
        <v>78</v>
      </c>
    </row>
    <row r="21" spans="1:16" ht="47.25" x14ac:dyDescent="0.25">
      <c r="A21" s="39" t="s">
        <v>41</v>
      </c>
      <c r="B21" s="39">
        <v>410</v>
      </c>
      <c r="C21" s="27"/>
      <c r="D21" s="39">
        <f>D22+D27+D31+D35</f>
        <v>-5000</v>
      </c>
      <c r="E21" s="84"/>
      <c r="F21" s="41"/>
      <c r="H21" s="45"/>
      <c r="J21" s="55"/>
    </row>
    <row r="22" spans="1:16" x14ac:dyDescent="0.25">
      <c r="A22" s="13" t="s">
        <v>15</v>
      </c>
      <c r="B22" s="188">
        <v>420</v>
      </c>
      <c r="C22" s="189"/>
      <c r="D22" s="188">
        <f>D24+D26</f>
        <v>-5000</v>
      </c>
      <c r="E22" s="184"/>
      <c r="F22" s="41"/>
      <c r="H22" s="45"/>
      <c r="J22" s="55"/>
    </row>
    <row r="23" spans="1:16" ht="31.5" x14ac:dyDescent="0.25">
      <c r="A23" s="122" t="s">
        <v>42</v>
      </c>
      <c r="B23" s="188"/>
      <c r="C23" s="189"/>
      <c r="D23" s="188"/>
      <c r="E23" s="184"/>
      <c r="F23" s="41"/>
      <c r="G23" s="49" t="s">
        <v>58</v>
      </c>
      <c r="H23" s="47" t="s">
        <v>59</v>
      </c>
      <c r="I23" s="46" t="s">
        <v>60</v>
      </c>
      <c r="J23" s="52"/>
      <c r="K23" s="46">
        <f>K25+K26</f>
        <v>5000</v>
      </c>
      <c r="L23" s="46">
        <f t="shared" ref="L23:P23" si="3">L25+L26</f>
        <v>0</v>
      </c>
      <c r="M23" s="46">
        <f t="shared" si="3"/>
        <v>0</v>
      </c>
      <c r="N23" s="46">
        <f t="shared" si="3"/>
        <v>0</v>
      </c>
      <c r="O23" s="46">
        <f>K23+L23+M23</f>
        <v>5000</v>
      </c>
      <c r="P23" s="46">
        <f t="shared" si="3"/>
        <v>0</v>
      </c>
    </row>
    <row r="24" spans="1:16" ht="15.75" x14ac:dyDescent="0.25">
      <c r="A24" s="14" t="s">
        <v>15</v>
      </c>
      <c r="B24" s="183">
        <v>421</v>
      </c>
      <c r="C24" s="183">
        <v>510</v>
      </c>
      <c r="D24" s="185">
        <v>-5000</v>
      </c>
      <c r="E24" s="184"/>
      <c r="F24" s="41"/>
      <c r="G24" s="1"/>
      <c r="H24" s="1"/>
      <c r="I24" s="1"/>
      <c r="J24" s="51"/>
      <c r="K24" s="1"/>
      <c r="L24" s="1"/>
      <c r="M24" s="1"/>
      <c r="N24" s="1"/>
      <c r="O24" s="46"/>
      <c r="P24" s="1"/>
    </row>
    <row r="25" spans="1:16" ht="45" x14ac:dyDescent="0.25">
      <c r="A25" s="14" t="s">
        <v>42</v>
      </c>
      <c r="B25" s="183"/>
      <c r="C25" s="183"/>
      <c r="D25" s="185"/>
      <c r="E25" s="184"/>
      <c r="F25" s="41"/>
      <c r="G25" s="7" t="s">
        <v>61</v>
      </c>
      <c r="H25" s="34" t="s">
        <v>62</v>
      </c>
      <c r="I25" s="6">
        <v>510</v>
      </c>
      <c r="J25" s="53"/>
      <c r="K25" s="6">
        <v>5000</v>
      </c>
      <c r="L25" s="6"/>
      <c r="M25" s="6"/>
      <c r="N25" s="6"/>
      <c r="O25" s="62">
        <f t="shared" ref="O25:O26" si="4">K25+L25+M25</f>
        <v>5000</v>
      </c>
      <c r="P25" s="6"/>
    </row>
    <row r="26" spans="1:16" ht="30" x14ac:dyDescent="0.25">
      <c r="A26" s="14" t="s">
        <v>18</v>
      </c>
      <c r="B26" s="82">
        <v>422</v>
      </c>
      <c r="C26" s="82">
        <v>610</v>
      </c>
      <c r="D26" s="82">
        <v>0</v>
      </c>
      <c r="E26" s="84"/>
      <c r="F26" s="41"/>
      <c r="G26" s="7" t="s">
        <v>63</v>
      </c>
      <c r="H26" s="34" t="s">
        <v>64</v>
      </c>
      <c r="I26" s="6">
        <v>610</v>
      </c>
      <c r="J26" s="53"/>
      <c r="K26" s="6"/>
      <c r="L26" s="6"/>
      <c r="M26" s="6"/>
      <c r="N26" s="6"/>
      <c r="O26" s="46">
        <f t="shared" si="4"/>
        <v>0</v>
      </c>
      <c r="P26" s="6"/>
    </row>
    <row r="27" spans="1:16" x14ac:dyDescent="0.25">
      <c r="A27" s="122" t="s">
        <v>19</v>
      </c>
      <c r="B27" s="85">
        <v>430</v>
      </c>
      <c r="C27" s="86"/>
      <c r="D27" s="83">
        <f>D28+D30</f>
        <v>0</v>
      </c>
      <c r="E27" s="84"/>
      <c r="F27" s="41"/>
      <c r="G27" t="s">
        <v>142</v>
      </c>
      <c r="H27" s="45"/>
      <c r="J27" s="55"/>
    </row>
    <row r="28" spans="1:16" x14ac:dyDescent="0.25">
      <c r="A28" s="14" t="s">
        <v>15</v>
      </c>
      <c r="B28" s="183">
        <v>431</v>
      </c>
      <c r="C28" s="183">
        <v>510</v>
      </c>
      <c r="D28" s="186"/>
      <c r="E28" s="184"/>
      <c r="F28" s="41"/>
      <c r="H28" s="45"/>
      <c r="J28" s="55"/>
    </row>
    <row r="29" spans="1:16" ht="25.5" x14ac:dyDescent="0.25">
      <c r="A29" s="14" t="s">
        <v>20</v>
      </c>
      <c r="B29" s="183"/>
      <c r="C29" s="183"/>
      <c r="D29" s="186"/>
      <c r="E29" s="184"/>
      <c r="F29" s="41"/>
      <c r="H29" s="45"/>
      <c r="J29" s="55"/>
    </row>
    <row r="30" spans="1:16" ht="25.5" x14ac:dyDescent="0.25">
      <c r="A30" s="14" t="s">
        <v>21</v>
      </c>
      <c r="B30" s="82">
        <v>432</v>
      </c>
      <c r="C30" s="82">
        <v>610</v>
      </c>
      <c r="D30" s="83"/>
      <c r="E30" s="84"/>
      <c r="F30" s="41"/>
      <c r="H30" s="45"/>
      <c r="J30" s="55"/>
    </row>
    <row r="31" spans="1:16" ht="30" x14ac:dyDescent="0.25">
      <c r="A31" s="13" t="s">
        <v>22</v>
      </c>
      <c r="B31" s="85">
        <v>440</v>
      </c>
      <c r="C31" s="86"/>
      <c r="D31" s="83">
        <f>D32+D34</f>
        <v>0</v>
      </c>
      <c r="E31" s="84"/>
      <c r="F31" s="41"/>
      <c r="H31" s="45"/>
      <c r="J31" s="55"/>
    </row>
    <row r="32" spans="1:16" x14ac:dyDescent="0.25">
      <c r="A32" s="14" t="s">
        <v>15</v>
      </c>
      <c r="B32" s="183">
        <v>441</v>
      </c>
      <c r="C32" s="183">
        <v>510</v>
      </c>
      <c r="D32" s="186">
        <v>0</v>
      </c>
      <c r="E32" s="184"/>
      <c r="F32" s="41"/>
      <c r="H32" s="45"/>
      <c r="J32" s="55"/>
    </row>
    <row r="33" spans="1:16" ht="25.5" x14ac:dyDescent="0.25">
      <c r="A33" s="14" t="s">
        <v>23</v>
      </c>
      <c r="B33" s="183"/>
      <c r="C33" s="183"/>
      <c r="D33" s="186"/>
      <c r="E33" s="184"/>
      <c r="F33" s="41"/>
      <c r="H33" s="45"/>
      <c r="J33" s="55"/>
    </row>
    <row r="34" spans="1:16" ht="25.5" x14ac:dyDescent="0.25">
      <c r="A34" s="14" t="s">
        <v>24</v>
      </c>
      <c r="B34" s="82">
        <v>442</v>
      </c>
      <c r="C34" s="82">
        <v>610</v>
      </c>
      <c r="D34" s="83">
        <v>0</v>
      </c>
      <c r="E34" s="84"/>
      <c r="F34" s="41"/>
      <c r="H34" s="45"/>
      <c r="J34" s="55"/>
    </row>
    <row r="35" spans="1:16" ht="45" x14ac:dyDescent="0.25">
      <c r="A35" s="13" t="s">
        <v>25</v>
      </c>
      <c r="B35" s="85">
        <v>450</v>
      </c>
      <c r="C35" s="86"/>
      <c r="D35" s="83">
        <f>D36+D38</f>
        <v>0</v>
      </c>
      <c r="E35" s="84"/>
      <c r="F35" s="41"/>
      <c r="H35" s="45"/>
      <c r="J35" s="55"/>
    </row>
    <row r="36" spans="1:16" x14ac:dyDescent="0.25">
      <c r="A36" s="14" t="s">
        <v>15</v>
      </c>
      <c r="B36" s="183">
        <v>451</v>
      </c>
      <c r="C36" s="183">
        <v>510</v>
      </c>
      <c r="D36" s="183"/>
      <c r="E36" s="184"/>
      <c r="F36" s="41"/>
      <c r="H36" s="45"/>
      <c r="J36" s="55"/>
    </row>
    <row r="37" spans="1:16" x14ac:dyDescent="0.25">
      <c r="A37" s="123" t="s">
        <v>27</v>
      </c>
      <c r="B37" s="183"/>
      <c r="C37" s="183"/>
      <c r="D37" s="183"/>
      <c r="E37" s="184"/>
      <c r="F37" s="41"/>
      <c r="H37" s="45"/>
      <c r="J37" s="55"/>
    </row>
    <row r="38" spans="1:16" x14ac:dyDescent="0.25">
      <c r="A38" s="14" t="s">
        <v>43</v>
      </c>
      <c r="B38" s="82">
        <v>452</v>
      </c>
      <c r="C38" s="82">
        <v>610</v>
      </c>
      <c r="D38" s="82"/>
      <c r="E38" s="84"/>
      <c r="F38" s="41"/>
      <c r="H38" s="45"/>
      <c r="J38" s="55"/>
    </row>
    <row r="39" spans="1:16" ht="30" x14ac:dyDescent="0.25">
      <c r="A39" s="86" t="s">
        <v>44</v>
      </c>
      <c r="B39" s="85">
        <v>460</v>
      </c>
      <c r="C39" s="86"/>
      <c r="D39" s="83"/>
      <c r="E39" s="84"/>
      <c r="F39" s="41"/>
      <c r="H39" s="45"/>
      <c r="J39" s="55"/>
    </row>
    <row r="40" spans="1:16" x14ac:dyDescent="0.25">
      <c r="A40" s="14" t="s">
        <v>15</v>
      </c>
      <c r="B40" s="183">
        <v>461</v>
      </c>
      <c r="C40" s="183">
        <v>510</v>
      </c>
      <c r="D40" s="183"/>
      <c r="E40" s="184"/>
      <c r="F40" s="41"/>
      <c r="H40" s="45"/>
      <c r="J40" s="55"/>
    </row>
    <row r="41" spans="1:16" ht="25.5" x14ac:dyDescent="0.25">
      <c r="A41" s="14" t="s">
        <v>45</v>
      </c>
      <c r="B41" s="183"/>
      <c r="C41" s="183"/>
      <c r="D41" s="183"/>
      <c r="E41" s="184"/>
      <c r="F41" s="41"/>
      <c r="H41" s="45"/>
      <c r="J41" s="55"/>
    </row>
    <row r="42" spans="1:16" x14ac:dyDescent="0.25">
      <c r="A42" s="123" t="s">
        <v>46</v>
      </c>
      <c r="B42" s="82">
        <v>462</v>
      </c>
      <c r="C42" s="82">
        <v>610</v>
      </c>
      <c r="D42" s="82"/>
      <c r="E42" s="84"/>
      <c r="F42" s="41"/>
      <c r="H42" s="45"/>
      <c r="J42" s="55"/>
    </row>
    <row r="43" spans="1:16" ht="31.5" x14ac:dyDescent="0.25">
      <c r="A43" s="107" t="s">
        <v>28</v>
      </c>
      <c r="B43" s="85">
        <v>500</v>
      </c>
      <c r="C43" s="86"/>
      <c r="D43" s="65">
        <f>D44+D46</f>
        <v>-9000</v>
      </c>
      <c r="E43" s="84"/>
      <c r="F43" s="41"/>
      <c r="G43" s="31" t="s">
        <v>65</v>
      </c>
      <c r="H43" s="47" t="s">
        <v>71</v>
      </c>
      <c r="I43" s="46" t="s">
        <v>78</v>
      </c>
      <c r="J43" s="52"/>
      <c r="K43" s="46">
        <f>K45+K46</f>
        <v>-9000</v>
      </c>
      <c r="L43" s="46">
        <f t="shared" ref="L43:N43" si="5">L45+L46</f>
        <v>0</v>
      </c>
      <c r="M43" s="46">
        <f t="shared" si="5"/>
        <v>0</v>
      </c>
      <c r="N43" s="46">
        <f t="shared" si="5"/>
        <v>0</v>
      </c>
      <c r="O43" s="62">
        <f>K43+L43+M43+N43</f>
        <v>-9000</v>
      </c>
      <c r="P43" s="46"/>
    </row>
    <row r="44" spans="1:16" ht="15.75" x14ac:dyDescent="0.25">
      <c r="A44" s="29" t="s">
        <v>15</v>
      </c>
      <c r="B44" s="183">
        <v>501</v>
      </c>
      <c r="C44" s="183">
        <v>510</v>
      </c>
      <c r="D44" s="185">
        <v>-9000</v>
      </c>
      <c r="E44" s="184"/>
      <c r="F44" s="41"/>
      <c r="G44" s="1"/>
      <c r="H44" s="1"/>
      <c r="I44" s="1"/>
      <c r="J44" s="51"/>
      <c r="K44" s="1"/>
      <c r="L44" s="1"/>
      <c r="M44" s="1"/>
      <c r="N44" s="1"/>
      <c r="O44" s="66"/>
      <c r="P44" s="1"/>
    </row>
    <row r="45" spans="1:16" ht="26.25" x14ac:dyDescent="0.25">
      <c r="A45" s="29" t="s">
        <v>30</v>
      </c>
      <c r="B45" s="183"/>
      <c r="C45" s="183"/>
      <c r="D45" s="185"/>
      <c r="E45" s="184"/>
      <c r="F45" s="41"/>
      <c r="G45" s="9" t="s">
        <v>66</v>
      </c>
      <c r="H45" s="35" t="s">
        <v>72</v>
      </c>
      <c r="I45" s="8">
        <v>510</v>
      </c>
      <c r="J45" s="56" t="s">
        <v>78</v>
      </c>
      <c r="K45" s="67">
        <v>-9000</v>
      </c>
      <c r="L45" s="8"/>
      <c r="M45" s="8"/>
      <c r="N45" s="8"/>
      <c r="O45" s="64">
        <f t="shared" ref="O45:O46" si="6">K45+L45+M45+N45</f>
        <v>-9000</v>
      </c>
      <c r="P45" s="8" t="s">
        <v>78</v>
      </c>
    </row>
    <row r="46" spans="1:16" ht="26.25" x14ac:dyDescent="0.25">
      <c r="A46" s="29" t="s">
        <v>31</v>
      </c>
      <c r="B46" s="82">
        <v>502</v>
      </c>
      <c r="C46" s="82">
        <v>610</v>
      </c>
      <c r="D46" s="82"/>
      <c r="E46" s="84"/>
      <c r="F46" s="41"/>
      <c r="G46" s="9" t="s">
        <v>67</v>
      </c>
      <c r="H46" s="35" t="s">
        <v>73</v>
      </c>
      <c r="I46" s="8">
        <v>610</v>
      </c>
      <c r="J46" s="56" t="s">
        <v>78</v>
      </c>
      <c r="K46" s="8"/>
      <c r="L46" s="8"/>
      <c r="M46" s="8"/>
      <c r="N46" s="8"/>
      <c r="O46" s="66">
        <f t="shared" si="6"/>
        <v>0</v>
      </c>
      <c r="P46" s="8" t="s">
        <v>78</v>
      </c>
    </row>
    <row r="47" spans="1:16" x14ac:dyDescent="0.25">
      <c r="A47" s="125" t="s">
        <v>32</v>
      </c>
      <c r="B47" s="82">
        <v>503</v>
      </c>
      <c r="C47" s="82">
        <v>171</v>
      </c>
      <c r="D47" s="82"/>
      <c r="E47" s="84"/>
      <c r="F47" s="41"/>
      <c r="G47" s="1"/>
      <c r="H47" s="1"/>
      <c r="I47" s="1"/>
      <c r="J47" s="57"/>
      <c r="K47" s="1"/>
      <c r="L47" s="1"/>
      <c r="M47" s="1"/>
      <c r="N47" s="1"/>
      <c r="O47" s="1"/>
      <c r="P47" s="1"/>
    </row>
    <row r="48" spans="1:16" ht="78.75" x14ac:dyDescent="0.25">
      <c r="A48" s="20"/>
      <c r="B48" s="18"/>
      <c r="C48" s="18"/>
      <c r="D48" s="18"/>
      <c r="E48" s="18"/>
      <c r="F48" s="18"/>
      <c r="G48" s="31" t="s">
        <v>68</v>
      </c>
      <c r="H48" s="47" t="s">
        <v>74</v>
      </c>
      <c r="I48" s="46" t="s">
        <v>78</v>
      </c>
      <c r="J48" s="58" t="s">
        <v>78</v>
      </c>
      <c r="K48" s="46">
        <f>K50+K51</f>
        <v>0</v>
      </c>
      <c r="L48" s="46">
        <f t="shared" ref="L48:O48" si="7">L50+L51</f>
        <v>0</v>
      </c>
      <c r="M48" s="46">
        <f t="shared" si="7"/>
        <v>0</v>
      </c>
      <c r="N48" s="46">
        <f t="shared" si="7"/>
        <v>0</v>
      </c>
      <c r="O48" s="46">
        <f t="shared" si="7"/>
        <v>0</v>
      </c>
      <c r="P48" s="46"/>
    </row>
    <row r="49" spans="1:16" x14ac:dyDescent="0.25">
      <c r="A49" s="18"/>
      <c r="B49" s="21"/>
      <c r="C49" s="18"/>
      <c r="D49" s="18"/>
      <c r="E49" s="18"/>
      <c r="F49" s="18"/>
      <c r="G49" s="9" t="s">
        <v>15</v>
      </c>
      <c r="H49" s="8"/>
      <c r="I49" s="8"/>
      <c r="J49" s="56"/>
      <c r="K49" s="8"/>
      <c r="L49" s="8"/>
      <c r="M49" s="8"/>
      <c r="N49" s="8"/>
      <c r="O49" s="8"/>
      <c r="P49" s="8"/>
    </row>
    <row r="50" spans="1:16" x14ac:dyDescent="0.25">
      <c r="A50" s="18"/>
      <c r="B50" s="21"/>
      <c r="C50" s="18"/>
      <c r="D50" s="18"/>
      <c r="E50" s="18"/>
      <c r="F50" s="18"/>
      <c r="G50" s="120" t="s">
        <v>69</v>
      </c>
      <c r="H50" s="35" t="s">
        <v>75</v>
      </c>
      <c r="I50" s="8">
        <v>510</v>
      </c>
      <c r="J50" s="56" t="s">
        <v>78</v>
      </c>
      <c r="K50" s="8"/>
      <c r="L50" s="8"/>
      <c r="M50" s="8"/>
      <c r="N50" s="8"/>
      <c r="O50" s="8"/>
      <c r="P50" s="8" t="s">
        <v>78</v>
      </c>
    </row>
    <row r="51" spans="1:16" ht="26.25" x14ac:dyDescent="0.25">
      <c r="A51" s="18"/>
      <c r="B51" s="21"/>
      <c r="C51" s="18"/>
      <c r="D51" s="18"/>
      <c r="E51" s="18"/>
      <c r="F51" s="18"/>
      <c r="G51" s="9" t="s">
        <v>70</v>
      </c>
      <c r="H51" s="8">
        <v>732</v>
      </c>
      <c r="I51" s="8">
        <v>610</v>
      </c>
      <c r="J51" s="56" t="s">
        <v>78</v>
      </c>
      <c r="K51" s="8"/>
      <c r="L51" s="8"/>
      <c r="M51" s="8"/>
      <c r="N51" s="8"/>
      <c r="O51" s="8"/>
      <c r="P51" s="8" t="s">
        <v>78</v>
      </c>
    </row>
    <row r="52" spans="1:16" x14ac:dyDescent="0.25">
      <c r="A52" s="98" t="s">
        <v>99</v>
      </c>
      <c r="B52" s="98" t="s">
        <v>89</v>
      </c>
      <c r="C52" s="18"/>
      <c r="D52" s="18"/>
      <c r="E52" s="18"/>
      <c r="F52" s="18"/>
    </row>
    <row r="53" spans="1:16" x14ac:dyDescent="0.25">
      <c r="A53" s="18"/>
      <c r="B53" s="21"/>
      <c r="C53" s="18"/>
      <c r="D53" s="18"/>
      <c r="E53" s="18"/>
      <c r="F53" s="18"/>
    </row>
    <row r="54" spans="1:16" ht="31.5" x14ac:dyDescent="0.25">
      <c r="A54" s="46"/>
      <c r="B54" s="74" t="s">
        <v>82</v>
      </c>
      <c r="C54" s="74" t="s">
        <v>83</v>
      </c>
      <c r="D54" s="18"/>
      <c r="E54" s="18"/>
      <c r="F54" s="18"/>
    </row>
    <row r="55" spans="1:16" ht="15.75" x14ac:dyDescent="0.25">
      <c r="A55" s="134" t="s">
        <v>84</v>
      </c>
      <c r="B55" s="90">
        <v>30000</v>
      </c>
      <c r="C55" s="97" t="s">
        <v>85</v>
      </c>
      <c r="D55" s="18"/>
      <c r="E55" s="18"/>
      <c r="F55" s="18"/>
    </row>
    <row r="56" spans="1:16" ht="15.75" x14ac:dyDescent="0.25">
      <c r="A56" s="147" t="s">
        <v>104</v>
      </c>
      <c r="B56" s="93" t="s">
        <v>105</v>
      </c>
      <c r="C56" s="91"/>
      <c r="D56" s="18"/>
      <c r="E56" s="18"/>
      <c r="F56" s="18"/>
    </row>
    <row r="57" spans="1:16" ht="54.75" customHeight="1" x14ac:dyDescent="0.25">
      <c r="A57" s="150" t="s">
        <v>109</v>
      </c>
      <c r="B57" s="151" t="s">
        <v>140</v>
      </c>
      <c r="C57" s="94"/>
      <c r="D57" s="18"/>
      <c r="E57" s="18"/>
      <c r="F57" s="18"/>
    </row>
    <row r="58" spans="1:16" ht="15.75" x14ac:dyDescent="0.25">
      <c r="A58" s="95" t="s">
        <v>86</v>
      </c>
      <c r="B58" s="96">
        <v>9000</v>
      </c>
      <c r="C58" s="97">
        <v>0</v>
      </c>
    </row>
    <row r="59" spans="1:16" ht="15.75" x14ac:dyDescent="0.25">
      <c r="A59" s="148" t="s">
        <v>87</v>
      </c>
      <c r="B59" s="96">
        <v>39000</v>
      </c>
      <c r="C59" s="97"/>
    </row>
    <row r="62" spans="1:16" x14ac:dyDescent="0.25">
      <c r="A62" s="1" t="s">
        <v>91</v>
      </c>
      <c r="B62" s="1" t="s">
        <v>92</v>
      </c>
      <c r="C62" s="1" t="s">
        <v>93</v>
      </c>
      <c r="D62" s="1" t="s">
        <v>94</v>
      </c>
    </row>
    <row r="63" spans="1:16" ht="30" x14ac:dyDescent="0.25">
      <c r="A63" s="190" t="s">
        <v>104</v>
      </c>
      <c r="B63" s="105" t="s">
        <v>107</v>
      </c>
      <c r="C63" s="105" t="s">
        <v>106</v>
      </c>
      <c r="D63" s="80">
        <v>5000</v>
      </c>
    </row>
    <row r="64" spans="1:16" x14ac:dyDescent="0.25">
      <c r="A64" s="191"/>
      <c r="B64" s="79" t="s">
        <v>108</v>
      </c>
      <c r="C64" s="79"/>
      <c r="D64" s="81"/>
    </row>
    <row r="65" spans="1:7" ht="30" x14ac:dyDescent="0.25">
      <c r="A65" s="190" t="s">
        <v>109</v>
      </c>
      <c r="B65" s="105" t="s">
        <v>107</v>
      </c>
      <c r="C65" s="105" t="s">
        <v>110</v>
      </c>
      <c r="D65" s="80">
        <v>4000</v>
      </c>
    </row>
    <row r="66" spans="1:7" ht="31.5" customHeight="1" x14ac:dyDescent="0.25">
      <c r="A66" s="191"/>
      <c r="B66" s="79" t="s">
        <v>141</v>
      </c>
      <c r="C66" s="79"/>
      <c r="D66" s="81"/>
      <c r="E66" s="18"/>
      <c r="F66" s="18"/>
      <c r="G66" s="18"/>
    </row>
    <row r="67" spans="1:7" x14ac:dyDescent="0.25">
      <c r="E67" s="18"/>
      <c r="F67" s="18"/>
      <c r="G67" s="18"/>
    </row>
    <row r="68" spans="1:7" x14ac:dyDescent="0.25">
      <c r="A68" s="18"/>
      <c r="B68" s="18"/>
      <c r="C68" s="18"/>
      <c r="D68" s="77"/>
      <c r="E68" s="18"/>
      <c r="F68" s="18"/>
      <c r="G68" s="18"/>
    </row>
    <row r="69" spans="1:7" x14ac:dyDescent="0.25">
      <c r="D69" s="75"/>
    </row>
    <row r="70" spans="1:7" x14ac:dyDescent="0.25">
      <c r="D70" s="75"/>
    </row>
  </sheetData>
  <sheetProtection password="C697" sheet="1" formatCells="0" formatColumns="0" formatRows="0" insertColumns="0" insertRows="0" insertHyperlinks="0" deleteColumns="0" deleteRows="0" sort="0" autoFilter="0" pivotTables="0"/>
  <mergeCells count="45">
    <mergeCell ref="A65:A66"/>
    <mergeCell ref="B40:B41"/>
    <mergeCell ref="C40:C41"/>
    <mergeCell ref="D40:D41"/>
    <mergeCell ref="B44:B45"/>
    <mergeCell ref="C44:C45"/>
    <mergeCell ref="D44:D45"/>
    <mergeCell ref="E44:E45"/>
    <mergeCell ref="A63:A64"/>
    <mergeCell ref="B36:B37"/>
    <mergeCell ref="C36:C37"/>
    <mergeCell ref="D36:D37"/>
    <mergeCell ref="E36:E37"/>
    <mergeCell ref="E40:E41"/>
    <mergeCell ref="B28:B29"/>
    <mergeCell ref="C28:C29"/>
    <mergeCell ref="D28:D29"/>
    <mergeCell ref="E28:E29"/>
    <mergeCell ref="B32:B33"/>
    <mergeCell ref="C32:C33"/>
    <mergeCell ref="D32:D33"/>
    <mergeCell ref="E32:E33"/>
    <mergeCell ref="E22:E23"/>
    <mergeCell ref="G9:K9"/>
    <mergeCell ref="B24:B25"/>
    <mergeCell ref="C24:C25"/>
    <mergeCell ref="D24:D25"/>
    <mergeCell ref="E24:E25"/>
    <mergeCell ref="B15:B16"/>
    <mergeCell ref="C15:C16"/>
    <mergeCell ref="B22:B23"/>
    <mergeCell ref="C22:C23"/>
    <mergeCell ref="D22:D23"/>
    <mergeCell ref="A2:D2"/>
    <mergeCell ref="G2:P2"/>
    <mergeCell ref="A3:A4"/>
    <mergeCell ref="B3:B4"/>
    <mergeCell ref="C3:C4"/>
    <mergeCell ref="D3:D4"/>
    <mergeCell ref="G3:G4"/>
    <mergeCell ref="H3:H4"/>
    <mergeCell ref="I3:I4"/>
    <mergeCell ref="J3:J4"/>
    <mergeCell ref="K3:O3"/>
    <mergeCell ref="P3: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="90" zoomScaleNormal="90" workbookViewId="0">
      <selection activeCell="G8" sqref="G8:K8"/>
    </sheetView>
  </sheetViews>
  <sheetFormatPr defaultRowHeight="15" x14ac:dyDescent="0.25"/>
  <cols>
    <col min="1" max="1" width="33.140625" customWidth="1"/>
    <col min="2" max="2" width="19.7109375" customWidth="1"/>
    <col min="3" max="3" width="19" customWidth="1"/>
    <col min="4" max="4" width="19.7109375" bestFit="1" customWidth="1"/>
    <col min="5" max="5" width="7.5703125" customWidth="1"/>
    <col min="6" max="6" width="9.140625" hidden="1" customWidth="1"/>
    <col min="7" max="7" width="23.28515625" customWidth="1"/>
    <col min="8" max="8" width="7.7109375" customWidth="1"/>
    <col min="9" max="9" width="6" customWidth="1"/>
    <col min="10" max="10" width="9.5703125" customWidth="1"/>
    <col min="11" max="12" width="8.85546875" customWidth="1"/>
    <col min="13" max="13" width="7.42578125" customWidth="1"/>
    <col min="14" max="14" width="6" customWidth="1"/>
    <col min="15" max="15" width="8.5703125" customWidth="1"/>
  </cols>
  <sheetData>
    <row r="1" spans="1:16" x14ac:dyDescent="0.25">
      <c r="E1" s="40"/>
      <c r="F1" s="40"/>
    </row>
    <row r="2" spans="1:16" ht="48.75" customHeight="1" x14ac:dyDescent="0.25">
      <c r="A2" s="187" t="s">
        <v>0</v>
      </c>
      <c r="B2" s="187"/>
      <c r="C2" s="187"/>
      <c r="D2" s="187"/>
      <c r="E2" s="40"/>
      <c r="F2" s="40"/>
      <c r="G2" s="171" t="s">
        <v>79</v>
      </c>
      <c r="H2" s="171"/>
      <c r="I2" s="171"/>
      <c r="J2" s="171"/>
      <c r="K2" s="171"/>
      <c r="L2" s="171"/>
      <c r="M2" s="171"/>
      <c r="N2" s="171"/>
      <c r="O2" s="171"/>
      <c r="P2" s="171"/>
    </row>
    <row r="3" spans="1:16" x14ac:dyDescent="0.25">
      <c r="A3" s="172" t="s">
        <v>1</v>
      </c>
      <c r="B3" s="174" t="s">
        <v>2</v>
      </c>
      <c r="C3" s="174" t="s">
        <v>3</v>
      </c>
      <c r="D3" s="176" t="s">
        <v>4</v>
      </c>
      <c r="E3" s="40"/>
      <c r="F3" s="40"/>
      <c r="G3" s="172" t="s">
        <v>1</v>
      </c>
      <c r="H3" s="172" t="s">
        <v>2</v>
      </c>
      <c r="I3" s="172" t="s">
        <v>47</v>
      </c>
      <c r="J3" s="181" t="s">
        <v>48</v>
      </c>
      <c r="K3" s="178" t="s">
        <v>80</v>
      </c>
      <c r="L3" s="179"/>
      <c r="M3" s="179"/>
      <c r="N3" s="179"/>
      <c r="O3" s="180"/>
      <c r="P3" s="172" t="s">
        <v>55</v>
      </c>
    </row>
    <row r="4" spans="1:16" ht="45.75" customHeight="1" x14ac:dyDescent="0.25">
      <c r="A4" s="173"/>
      <c r="B4" s="175"/>
      <c r="C4" s="175"/>
      <c r="D4" s="177"/>
      <c r="E4" s="40"/>
      <c r="F4" s="40"/>
      <c r="G4" s="173"/>
      <c r="H4" s="173"/>
      <c r="I4" s="173"/>
      <c r="J4" s="182"/>
      <c r="K4" s="50" t="s">
        <v>50</v>
      </c>
      <c r="L4" s="88" t="s">
        <v>51</v>
      </c>
      <c r="M4" s="88" t="s">
        <v>52</v>
      </c>
      <c r="N4" s="88" t="s">
        <v>53</v>
      </c>
      <c r="O4" s="44" t="s">
        <v>54</v>
      </c>
      <c r="P4" s="173"/>
    </row>
    <row r="5" spans="1:16" ht="15.75" x14ac:dyDescent="0.25">
      <c r="A5" s="5" t="s">
        <v>33</v>
      </c>
      <c r="B5" s="2" t="s">
        <v>5</v>
      </c>
      <c r="C5" s="1"/>
      <c r="D5" s="1"/>
      <c r="E5" s="40"/>
      <c r="F5" s="40"/>
      <c r="G5" s="59">
        <v>1</v>
      </c>
      <c r="H5" s="59">
        <v>2</v>
      </c>
      <c r="I5" s="59">
        <v>3</v>
      </c>
      <c r="J5" s="60">
        <v>4</v>
      </c>
      <c r="K5" s="59">
        <v>5</v>
      </c>
      <c r="L5" s="59">
        <v>6</v>
      </c>
      <c r="M5" s="59">
        <v>7</v>
      </c>
      <c r="N5" s="59">
        <v>8</v>
      </c>
      <c r="O5" s="59">
        <v>9</v>
      </c>
      <c r="P5" s="59">
        <v>10</v>
      </c>
    </row>
    <row r="6" spans="1:16" ht="31.5" x14ac:dyDescent="0.25">
      <c r="A6" s="12" t="s">
        <v>6</v>
      </c>
      <c r="B6" s="32" t="s">
        <v>7</v>
      </c>
      <c r="C6" s="33">
        <v>100</v>
      </c>
      <c r="D6" s="61">
        <f>D7</f>
        <v>50000</v>
      </c>
      <c r="E6" s="40"/>
      <c r="F6" s="40"/>
      <c r="G6" s="31" t="s">
        <v>49</v>
      </c>
      <c r="H6" s="47" t="s">
        <v>5</v>
      </c>
      <c r="I6" s="46"/>
      <c r="J6" s="52"/>
      <c r="K6" s="46">
        <f>K7</f>
        <v>0</v>
      </c>
      <c r="L6" s="46">
        <f t="shared" ref="L6:N6" si="0">L7</f>
        <v>0</v>
      </c>
      <c r="M6" s="46">
        <f t="shared" si="0"/>
        <v>50000</v>
      </c>
      <c r="N6" s="46">
        <f t="shared" si="0"/>
        <v>0</v>
      </c>
      <c r="O6" s="62">
        <f>K6+L6+M6+N6</f>
        <v>50000</v>
      </c>
      <c r="P6" s="46"/>
    </row>
    <row r="7" spans="1:16" ht="45" x14ac:dyDescent="0.25">
      <c r="A7" s="106" t="s">
        <v>34</v>
      </c>
      <c r="B7" s="30" t="s">
        <v>8</v>
      </c>
      <c r="C7" s="4">
        <v>130</v>
      </c>
      <c r="D7" s="152">
        <v>50000</v>
      </c>
      <c r="E7" s="40"/>
      <c r="F7" s="40"/>
      <c r="G7" s="126" t="s">
        <v>76</v>
      </c>
      <c r="H7" s="34" t="s">
        <v>77</v>
      </c>
      <c r="I7" s="6">
        <v>130</v>
      </c>
      <c r="J7" s="53"/>
      <c r="K7" s="6">
        <v>0</v>
      </c>
      <c r="L7" s="6"/>
      <c r="M7" s="6">
        <v>50000</v>
      </c>
      <c r="N7" s="6"/>
      <c r="O7" s="157">
        <f>K7+L7+M7+N7</f>
        <v>50000</v>
      </c>
      <c r="P7" s="46"/>
    </row>
    <row r="8" spans="1:16" ht="49.5" customHeight="1" x14ac:dyDescent="0.25">
      <c r="A8" s="8" t="s">
        <v>35</v>
      </c>
      <c r="B8" s="2"/>
      <c r="C8" s="3"/>
      <c r="D8" s="3"/>
      <c r="E8" s="40"/>
      <c r="F8" s="40"/>
      <c r="G8" s="170" t="s">
        <v>167</v>
      </c>
      <c r="H8" s="170"/>
      <c r="I8" s="170"/>
      <c r="J8" s="170"/>
      <c r="K8" s="170"/>
      <c r="L8" s="18"/>
      <c r="M8" s="18"/>
      <c r="N8" s="18"/>
      <c r="O8" s="18"/>
      <c r="P8" s="18"/>
    </row>
    <row r="9" spans="1:16" ht="39" x14ac:dyDescent="0.25">
      <c r="A9" s="9" t="s">
        <v>36</v>
      </c>
      <c r="B9" s="35" t="s">
        <v>10</v>
      </c>
      <c r="C9" s="36">
        <v>130</v>
      </c>
      <c r="D9" s="36">
        <v>0</v>
      </c>
      <c r="E9" s="40"/>
      <c r="F9" s="40"/>
      <c r="G9" s="18"/>
      <c r="H9" s="19"/>
      <c r="I9" s="18"/>
      <c r="J9" s="54"/>
      <c r="K9" s="18"/>
      <c r="L9" s="18"/>
      <c r="M9" s="18"/>
      <c r="N9" s="18"/>
      <c r="O9" s="18"/>
      <c r="P9" s="18"/>
    </row>
    <row r="10" spans="1:16" x14ac:dyDescent="0.25">
      <c r="A10" s="10" t="s">
        <v>37</v>
      </c>
      <c r="B10" s="37" t="s">
        <v>11</v>
      </c>
      <c r="C10" s="38">
        <v>130</v>
      </c>
      <c r="D10" s="36">
        <v>0</v>
      </c>
      <c r="E10" s="40"/>
      <c r="F10" s="40"/>
      <c r="G10" s="18"/>
      <c r="H10" s="19"/>
      <c r="I10" s="18"/>
      <c r="J10" s="54"/>
      <c r="K10" s="18"/>
      <c r="L10" s="18"/>
      <c r="M10" s="18"/>
      <c r="N10" s="18"/>
      <c r="O10" s="18"/>
      <c r="P10" s="18"/>
    </row>
    <row r="11" spans="1:16" x14ac:dyDescent="0.25">
      <c r="A11" s="130"/>
      <c r="B11" s="17"/>
      <c r="C11" s="16"/>
      <c r="D11" s="15"/>
      <c r="E11" s="40"/>
      <c r="F11" s="40"/>
      <c r="G11" s="18"/>
      <c r="H11" s="19"/>
      <c r="I11" s="18"/>
      <c r="J11" s="54"/>
      <c r="K11" s="18"/>
      <c r="L11" s="18"/>
      <c r="M11" s="18"/>
      <c r="N11" s="18"/>
      <c r="O11" s="18"/>
      <c r="P11" s="18"/>
    </row>
    <row r="12" spans="1:16" ht="15.75" x14ac:dyDescent="0.25">
      <c r="A12" s="121" t="s">
        <v>12</v>
      </c>
      <c r="B12" s="85">
        <v>210</v>
      </c>
      <c r="C12" s="86"/>
      <c r="D12" s="152">
        <f>D13</f>
        <v>1500</v>
      </c>
      <c r="E12" s="41"/>
      <c r="F12" s="41"/>
      <c r="G12" s="31" t="s">
        <v>56</v>
      </c>
      <c r="H12" s="47" t="s">
        <v>14</v>
      </c>
      <c r="I12" s="5" t="s">
        <v>78</v>
      </c>
      <c r="J12" s="52"/>
      <c r="K12" s="46"/>
      <c r="L12" s="46"/>
      <c r="M12" s="46">
        <v>1500</v>
      </c>
      <c r="N12" s="46"/>
      <c r="O12" s="157">
        <f>K12+L12+M12+N12</f>
        <v>1500</v>
      </c>
      <c r="P12" s="46"/>
    </row>
    <row r="13" spans="1:16" ht="15.75" x14ac:dyDescent="0.25">
      <c r="A13" s="124" t="s">
        <v>13</v>
      </c>
      <c r="B13" s="39">
        <v>220</v>
      </c>
      <c r="C13" s="39">
        <v>200</v>
      </c>
      <c r="D13" s="33">
        <f>D14</f>
        <v>1500</v>
      </c>
      <c r="E13" s="41"/>
      <c r="F13" s="41"/>
      <c r="G13" s="18"/>
      <c r="H13" s="19"/>
      <c r="I13" s="18"/>
      <c r="J13" s="54"/>
      <c r="K13" s="18"/>
      <c r="L13" s="18"/>
      <c r="M13" s="18"/>
      <c r="N13" s="18"/>
      <c r="O13" s="18"/>
      <c r="P13" s="18"/>
    </row>
    <row r="14" spans="1:16" x14ac:dyDescent="0.25">
      <c r="A14" s="122" t="s">
        <v>16</v>
      </c>
      <c r="B14" s="85">
        <v>240</v>
      </c>
      <c r="C14" s="85">
        <v>220</v>
      </c>
      <c r="D14" s="4">
        <f>D16+D17+D18</f>
        <v>1500</v>
      </c>
      <c r="E14" s="41"/>
      <c r="F14" s="41"/>
      <c r="G14" s="18"/>
      <c r="H14" s="19"/>
      <c r="I14" s="18"/>
      <c r="J14" s="54"/>
      <c r="K14" s="18"/>
      <c r="L14" s="18"/>
      <c r="M14" s="18"/>
      <c r="N14" s="18"/>
      <c r="O14" s="18"/>
      <c r="P14" s="18"/>
    </row>
    <row r="15" spans="1:16" x14ac:dyDescent="0.25">
      <c r="A15" s="14" t="s">
        <v>9</v>
      </c>
      <c r="B15" s="183">
        <v>241</v>
      </c>
      <c r="C15" s="183">
        <v>221</v>
      </c>
      <c r="D15" s="36"/>
      <c r="E15" s="41"/>
      <c r="F15" s="41"/>
      <c r="G15" s="18"/>
      <c r="H15" s="19"/>
      <c r="I15" s="18"/>
      <c r="J15" s="54"/>
      <c r="K15" s="18"/>
      <c r="L15" s="18"/>
      <c r="M15" s="18"/>
      <c r="N15" s="18"/>
      <c r="O15" s="18"/>
      <c r="P15" s="18"/>
    </row>
    <row r="16" spans="1:16" x14ac:dyDescent="0.25">
      <c r="A16" s="123" t="s">
        <v>38</v>
      </c>
      <c r="B16" s="183"/>
      <c r="C16" s="183"/>
      <c r="D16" s="36">
        <v>1500</v>
      </c>
      <c r="E16" s="41"/>
      <c r="F16" s="41"/>
      <c r="G16" s="18"/>
      <c r="H16" s="19"/>
      <c r="I16" s="18"/>
      <c r="J16" s="54"/>
      <c r="K16" s="18"/>
      <c r="L16" s="18"/>
      <c r="M16" s="18"/>
      <c r="N16" s="18"/>
      <c r="O16" s="18"/>
      <c r="P16" s="18"/>
    </row>
    <row r="17" spans="1:16" x14ac:dyDescent="0.25">
      <c r="A17" s="14" t="s">
        <v>39</v>
      </c>
      <c r="B17" s="82">
        <v>242</v>
      </c>
      <c r="C17" s="82">
        <v>222</v>
      </c>
      <c r="D17" s="36">
        <v>0</v>
      </c>
      <c r="E17" s="41"/>
      <c r="F17" s="41"/>
      <c r="G17" s="18"/>
      <c r="H17" s="19"/>
      <c r="I17" s="18"/>
      <c r="J17" s="54"/>
      <c r="K17" s="18"/>
      <c r="L17" s="18"/>
      <c r="M17" s="18"/>
      <c r="N17" s="18"/>
      <c r="O17" s="18"/>
      <c r="P17" s="18"/>
    </row>
    <row r="18" spans="1:16" x14ac:dyDescent="0.25">
      <c r="A18" s="123" t="s">
        <v>40</v>
      </c>
      <c r="B18" s="82">
        <v>243</v>
      </c>
      <c r="C18" s="82">
        <v>223</v>
      </c>
      <c r="D18" s="36">
        <v>0</v>
      </c>
      <c r="E18" s="41"/>
      <c r="F18" s="41"/>
      <c r="G18" s="18"/>
      <c r="H18" s="19"/>
      <c r="I18" s="18"/>
      <c r="J18" s="54"/>
      <c r="K18" s="18"/>
      <c r="L18" s="18"/>
      <c r="M18" s="18"/>
      <c r="N18" s="18"/>
      <c r="O18" s="18"/>
      <c r="P18" s="18"/>
    </row>
    <row r="19" spans="1:16" ht="63" x14ac:dyDescent="0.25">
      <c r="A19" s="149" t="s">
        <v>143</v>
      </c>
      <c r="B19" s="19"/>
      <c r="C19" s="18"/>
      <c r="D19" s="21"/>
      <c r="E19" s="41"/>
      <c r="F19" s="41"/>
      <c r="G19" s="48" t="s">
        <v>57</v>
      </c>
      <c r="H19" s="47" t="s">
        <v>26</v>
      </c>
      <c r="I19" s="46"/>
      <c r="J19" s="52"/>
      <c r="K19" s="46">
        <f>K6-K12</f>
        <v>0</v>
      </c>
      <c r="L19" s="46">
        <f t="shared" ref="L19:O19" si="1">L6-L12</f>
        <v>0</v>
      </c>
      <c r="M19" s="46">
        <f t="shared" si="1"/>
        <v>48500</v>
      </c>
      <c r="N19" s="46">
        <f t="shared" si="1"/>
        <v>0</v>
      </c>
      <c r="O19" s="46">
        <f t="shared" si="1"/>
        <v>48500</v>
      </c>
      <c r="P19" s="46" t="s">
        <v>78</v>
      </c>
    </row>
    <row r="20" spans="1:16" ht="119.25" customHeight="1" x14ac:dyDescent="0.25">
      <c r="A20" s="48" t="s">
        <v>17</v>
      </c>
      <c r="B20" s="24">
        <v>400</v>
      </c>
      <c r="C20" s="26"/>
      <c r="D20" s="169">
        <f>-(D6-D12)</f>
        <v>-48500</v>
      </c>
      <c r="E20" s="84"/>
      <c r="F20" s="41"/>
      <c r="G20" s="74" t="s">
        <v>81</v>
      </c>
      <c r="H20" s="47" t="s">
        <v>29</v>
      </c>
      <c r="I20" s="46"/>
      <c r="J20" s="52"/>
      <c r="K20" s="46">
        <f>-K19</f>
        <v>0</v>
      </c>
      <c r="L20" s="46">
        <f t="shared" ref="L20:O20" si="2">-L19</f>
        <v>0</v>
      </c>
      <c r="M20" s="46">
        <f t="shared" si="2"/>
        <v>-48500</v>
      </c>
      <c r="N20" s="46">
        <f t="shared" si="2"/>
        <v>0</v>
      </c>
      <c r="O20" s="157">
        <f t="shared" si="2"/>
        <v>-48500</v>
      </c>
      <c r="P20" s="46" t="s">
        <v>78</v>
      </c>
    </row>
    <row r="21" spans="1:16" ht="47.25" x14ac:dyDescent="0.25">
      <c r="A21" s="39" t="s">
        <v>41</v>
      </c>
      <c r="B21" s="39">
        <v>410</v>
      </c>
      <c r="C21" s="27"/>
      <c r="D21" s="39">
        <f>D22+D27+D31+D35</f>
        <v>0</v>
      </c>
      <c r="E21" s="84"/>
      <c r="F21" s="41"/>
      <c r="H21" s="45"/>
      <c r="J21" s="55"/>
    </row>
    <row r="22" spans="1:16" x14ac:dyDescent="0.25">
      <c r="A22" s="85" t="s">
        <v>15</v>
      </c>
      <c r="B22" s="188">
        <v>420</v>
      </c>
      <c r="C22" s="189"/>
      <c r="D22" s="188">
        <f>D24+D26</f>
        <v>0</v>
      </c>
      <c r="E22" s="184"/>
      <c r="F22" s="41"/>
      <c r="H22" s="45"/>
      <c r="J22" s="55"/>
    </row>
    <row r="23" spans="1:16" ht="31.5" x14ac:dyDescent="0.25">
      <c r="A23" s="85" t="s">
        <v>42</v>
      </c>
      <c r="B23" s="188"/>
      <c r="C23" s="189"/>
      <c r="D23" s="188"/>
      <c r="E23" s="184"/>
      <c r="F23" s="41"/>
      <c r="G23" s="49" t="s">
        <v>58</v>
      </c>
      <c r="H23" s="47" t="s">
        <v>59</v>
      </c>
      <c r="I23" s="46" t="s">
        <v>60</v>
      </c>
      <c r="J23" s="52"/>
      <c r="K23" s="46">
        <f>K25+K26</f>
        <v>0</v>
      </c>
      <c r="L23" s="46">
        <f t="shared" ref="L23:P23" si="3">L25+L26</f>
        <v>0</v>
      </c>
      <c r="M23" s="46">
        <f t="shared" si="3"/>
        <v>0</v>
      </c>
      <c r="N23" s="46">
        <f t="shared" si="3"/>
        <v>0</v>
      </c>
      <c r="O23" s="46">
        <f>K23+L23+M23</f>
        <v>0</v>
      </c>
      <c r="P23" s="46">
        <f t="shared" si="3"/>
        <v>0</v>
      </c>
    </row>
    <row r="24" spans="1:16" ht="15.75" x14ac:dyDescent="0.25">
      <c r="A24" s="14" t="s">
        <v>15</v>
      </c>
      <c r="B24" s="183">
        <v>421</v>
      </c>
      <c r="C24" s="183">
        <v>510</v>
      </c>
      <c r="D24" s="202"/>
      <c r="E24" s="184"/>
      <c r="F24" s="41"/>
      <c r="G24" s="1"/>
      <c r="H24" s="1"/>
      <c r="I24" s="1"/>
      <c r="J24" s="51"/>
      <c r="K24" s="1"/>
      <c r="L24" s="1"/>
      <c r="M24" s="1"/>
      <c r="N24" s="1"/>
      <c r="O24" s="46"/>
      <c r="P24" s="1"/>
    </row>
    <row r="25" spans="1:16" ht="45" x14ac:dyDescent="0.25">
      <c r="A25" s="82" t="s">
        <v>42</v>
      </c>
      <c r="B25" s="183"/>
      <c r="C25" s="183"/>
      <c r="D25" s="202"/>
      <c r="E25" s="184"/>
      <c r="F25" s="41"/>
      <c r="G25" s="7" t="s">
        <v>61</v>
      </c>
      <c r="H25" s="34" t="s">
        <v>62</v>
      </c>
      <c r="I25" s="6">
        <v>510</v>
      </c>
      <c r="J25" s="53"/>
      <c r="K25" s="6"/>
      <c r="L25" s="6"/>
      <c r="M25" s="6"/>
      <c r="N25" s="6"/>
      <c r="O25" s="66">
        <v>0</v>
      </c>
      <c r="P25" s="6"/>
    </row>
    <row r="26" spans="1:16" ht="30" x14ac:dyDescent="0.25">
      <c r="A26" s="14" t="s">
        <v>18</v>
      </c>
      <c r="B26" s="82">
        <v>422</v>
      </c>
      <c r="C26" s="82">
        <v>610</v>
      </c>
      <c r="D26" s="82">
        <v>0</v>
      </c>
      <c r="E26" s="84"/>
      <c r="F26" s="41"/>
      <c r="G26" s="7" t="s">
        <v>63</v>
      </c>
      <c r="H26" s="34" t="s">
        <v>64</v>
      </c>
      <c r="I26" s="6">
        <v>610</v>
      </c>
      <c r="J26" s="53"/>
      <c r="K26" s="6"/>
      <c r="L26" s="6"/>
      <c r="M26" s="6"/>
      <c r="N26" s="6"/>
      <c r="O26" s="46">
        <f t="shared" ref="O26" si="4">K26+L26+M26</f>
        <v>0</v>
      </c>
      <c r="P26" s="6"/>
    </row>
    <row r="27" spans="1:16" x14ac:dyDescent="0.25">
      <c r="A27" s="122" t="s">
        <v>19</v>
      </c>
      <c r="B27" s="85">
        <v>430</v>
      </c>
      <c r="C27" s="86"/>
      <c r="D27" s="83">
        <f>D28+D30</f>
        <v>0</v>
      </c>
      <c r="E27" s="84"/>
      <c r="F27" s="41"/>
      <c r="G27" t="s">
        <v>111</v>
      </c>
      <c r="H27" s="45"/>
      <c r="J27" s="55"/>
    </row>
    <row r="28" spans="1:16" x14ac:dyDescent="0.25">
      <c r="A28" s="82" t="s">
        <v>15</v>
      </c>
      <c r="B28" s="183">
        <v>431</v>
      </c>
      <c r="C28" s="183">
        <v>510</v>
      </c>
      <c r="D28" s="186"/>
      <c r="E28" s="184"/>
      <c r="F28" s="41"/>
      <c r="H28" s="45"/>
      <c r="J28" s="55"/>
    </row>
    <row r="29" spans="1:16" ht="38.25" x14ac:dyDescent="0.25">
      <c r="A29" s="14" t="s">
        <v>20</v>
      </c>
      <c r="B29" s="183"/>
      <c r="C29" s="183"/>
      <c r="D29" s="186"/>
      <c r="E29" s="184"/>
      <c r="F29" s="41"/>
      <c r="H29" s="45"/>
      <c r="J29" s="55"/>
    </row>
    <row r="30" spans="1:16" x14ac:dyDescent="0.25">
      <c r="A30" s="82" t="s">
        <v>21</v>
      </c>
      <c r="B30" s="82">
        <v>432</v>
      </c>
      <c r="C30" s="82">
        <v>610</v>
      </c>
      <c r="D30" s="83"/>
      <c r="E30" s="84"/>
      <c r="F30" s="41"/>
      <c r="H30" s="45"/>
      <c r="J30" s="55"/>
    </row>
    <row r="31" spans="1:16" ht="30" x14ac:dyDescent="0.25">
      <c r="A31" s="13" t="s">
        <v>22</v>
      </c>
      <c r="B31" s="85">
        <v>440</v>
      </c>
      <c r="C31" s="86"/>
      <c r="D31" s="83">
        <f>D32+D34</f>
        <v>0</v>
      </c>
      <c r="E31" s="84"/>
      <c r="F31" s="41"/>
      <c r="H31" s="45"/>
      <c r="J31" s="55"/>
    </row>
    <row r="32" spans="1:16" x14ac:dyDescent="0.25">
      <c r="A32" s="82" t="s">
        <v>15</v>
      </c>
      <c r="B32" s="183">
        <v>441</v>
      </c>
      <c r="C32" s="183">
        <v>510</v>
      </c>
      <c r="D32" s="186">
        <v>0</v>
      </c>
      <c r="E32" s="184"/>
      <c r="F32" s="41"/>
      <c r="H32" s="45"/>
      <c r="J32" s="55"/>
    </row>
    <row r="33" spans="1:16" ht="38.25" x14ac:dyDescent="0.25">
      <c r="A33" s="14" t="s">
        <v>23</v>
      </c>
      <c r="B33" s="183"/>
      <c r="C33" s="183"/>
      <c r="D33" s="186"/>
      <c r="E33" s="184"/>
      <c r="F33" s="41"/>
      <c r="H33" s="45"/>
      <c r="J33" s="55"/>
    </row>
    <row r="34" spans="1:16" ht="25.5" x14ac:dyDescent="0.25">
      <c r="A34" s="82" t="s">
        <v>24</v>
      </c>
      <c r="B34" s="82">
        <v>442</v>
      </c>
      <c r="C34" s="82">
        <v>610</v>
      </c>
      <c r="D34" s="83">
        <v>0</v>
      </c>
      <c r="E34" s="84"/>
      <c r="F34" s="41"/>
      <c r="H34" s="45"/>
      <c r="J34" s="55"/>
    </row>
    <row r="35" spans="1:16" ht="60" x14ac:dyDescent="0.25">
      <c r="A35" s="13" t="s">
        <v>25</v>
      </c>
      <c r="B35" s="85">
        <v>450</v>
      </c>
      <c r="C35" s="86"/>
      <c r="D35" s="83">
        <f>D36+D38</f>
        <v>0</v>
      </c>
      <c r="E35" s="84"/>
      <c r="F35" s="41"/>
      <c r="H35" s="45"/>
      <c r="J35" s="55"/>
    </row>
    <row r="36" spans="1:16" x14ac:dyDescent="0.25">
      <c r="A36" s="82" t="s">
        <v>15</v>
      </c>
      <c r="B36" s="183">
        <v>451</v>
      </c>
      <c r="C36" s="183">
        <v>510</v>
      </c>
      <c r="D36" s="183"/>
      <c r="E36" s="184"/>
      <c r="F36" s="41"/>
      <c r="H36" s="45"/>
      <c r="J36" s="55"/>
    </row>
    <row r="37" spans="1:16" x14ac:dyDescent="0.25">
      <c r="A37" s="123" t="s">
        <v>27</v>
      </c>
      <c r="B37" s="183"/>
      <c r="C37" s="183"/>
      <c r="D37" s="183"/>
      <c r="E37" s="184"/>
      <c r="F37" s="41"/>
      <c r="H37" s="45"/>
      <c r="J37" s="55"/>
    </row>
    <row r="38" spans="1:16" x14ac:dyDescent="0.25">
      <c r="A38" s="82" t="s">
        <v>43</v>
      </c>
      <c r="B38" s="82">
        <v>452</v>
      </c>
      <c r="C38" s="82">
        <v>610</v>
      </c>
      <c r="D38" s="82"/>
      <c r="E38" s="84"/>
      <c r="F38" s="41"/>
      <c r="H38" s="45"/>
      <c r="J38" s="55"/>
    </row>
    <row r="39" spans="1:16" ht="30" x14ac:dyDescent="0.25">
      <c r="A39" s="86" t="s">
        <v>44</v>
      </c>
      <c r="B39" s="85">
        <v>460</v>
      </c>
      <c r="C39" s="86"/>
      <c r="D39" s="83"/>
      <c r="E39" s="84"/>
      <c r="F39" s="41"/>
      <c r="H39" s="45"/>
      <c r="J39" s="55"/>
    </row>
    <row r="40" spans="1:16" x14ac:dyDescent="0.25">
      <c r="A40" s="82" t="s">
        <v>15</v>
      </c>
      <c r="B40" s="183">
        <v>461</v>
      </c>
      <c r="C40" s="183">
        <v>510</v>
      </c>
      <c r="D40" s="183"/>
      <c r="E40" s="184"/>
      <c r="F40" s="41"/>
      <c r="H40" s="45"/>
      <c r="J40" s="55"/>
    </row>
    <row r="41" spans="1:16" ht="25.5" x14ac:dyDescent="0.25">
      <c r="A41" s="14" t="s">
        <v>45</v>
      </c>
      <c r="B41" s="183"/>
      <c r="C41" s="183"/>
      <c r="D41" s="183"/>
      <c r="E41" s="184"/>
      <c r="F41" s="41"/>
      <c r="H41" s="45"/>
      <c r="J41" s="55"/>
    </row>
    <row r="42" spans="1:16" x14ac:dyDescent="0.25">
      <c r="A42" s="123" t="s">
        <v>46</v>
      </c>
      <c r="B42" s="82">
        <v>462</v>
      </c>
      <c r="C42" s="82">
        <v>610</v>
      </c>
      <c r="D42" s="82"/>
      <c r="E42" s="84"/>
      <c r="F42" s="41"/>
      <c r="H42" s="45"/>
      <c r="J42" s="55"/>
    </row>
    <row r="43" spans="1:16" ht="31.5" x14ac:dyDescent="0.25">
      <c r="A43" s="131" t="s">
        <v>28</v>
      </c>
      <c r="B43" s="85">
        <v>500</v>
      </c>
      <c r="C43" s="86"/>
      <c r="D43" s="65">
        <f>D44+D46</f>
        <v>-48500</v>
      </c>
      <c r="E43" s="84"/>
      <c r="F43" s="41"/>
      <c r="G43" s="31" t="s">
        <v>65</v>
      </c>
      <c r="H43" s="47" t="s">
        <v>71</v>
      </c>
      <c r="I43" s="46" t="s">
        <v>78</v>
      </c>
      <c r="J43" s="52"/>
      <c r="K43" s="46">
        <f>K45+K46</f>
        <v>-48000</v>
      </c>
      <c r="L43" s="46">
        <f t="shared" ref="L43:N43" si="5">L45+L46</f>
        <v>0</v>
      </c>
      <c r="M43" s="46">
        <f t="shared" si="5"/>
        <v>-500</v>
      </c>
      <c r="N43" s="46">
        <f t="shared" si="5"/>
        <v>0</v>
      </c>
      <c r="O43" s="62">
        <f>K43+L43+M43+N43</f>
        <v>-48500</v>
      </c>
      <c r="P43" s="46"/>
    </row>
    <row r="44" spans="1:16" ht="15.75" x14ac:dyDescent="0.25">
      <c r="A44" s="29" t="s">
        <v>15</v>
      </c>
      <c r="B44" s="183">
        <v>501</v>
      </c>
      <c r="C44" s="183">
        <v>510</v>
      </c>
      <c r="D44" s="185">
        <v>-50000</v>
      </c>
      <c r="E44" s="184"/>
      <c r="F44" s="41"/>
      <c r="G44" s="1"/>
      <c r="H44" s="1"/>
      <c r="I44" s="1"/>
      <c r="J44" s="51"/>
      <c r="K44" s="1"/>
      <c r="L44" s="1"/>
      <c r="M44" s="1"/>
      <c r="N44" s="1"/>
      <c r="O44" s="66"/>
      <c r="P44" s="1"/>
    </row>
    <row r="45" spans="1:16" ht="26.25" x14ac:dyDescent="0.25">
      <c r="A45" s="82" t="s">
        <v>30</v>
      </c>
      <c r="B45" s="183"/>
      <c r="C45" s="183"/>
      <c r="D45" s="185"/>
      <c r="E45" s="184"/>
      <c r="F45" s="41"/>
      <c r="G45" s="9" t="s">
        <v>66</v>
      </c>
      <c r="H45" s="35" t="s">
        <v>72</v>
      </c>
      <c r="I45" s="8">
        <v>510</v>
      </c>
      <c r="J45" s="56" t="s">
        <v>78</v>
      </c>
      <c r="K45" s="67">
        <v>-50000</v>
      </c>
      <c r="L45" s="8">
        <v>-52000</v>
      </c>
      <c r="M45" s="8">
        <v>-52000</v>
      </c>
      <c r="N45" s="8"/>
      <c r="O45" s="64">
        <f t="shared" ref="O45:O46" si="6">K45+L45+M45+N45</f>
        <v>-154000</v>
      </c>
      <c r="P45" s="8" t="s">
        <v>78</v>
      </c>
    </row>
    <row r="46" spans="1:16" ht="26.25" x14ac:dyDescent="0.25">
      <c r="A46" s="29" t="s">
        <v>31</v>
      </c>
      <c r="B46" s="82">
        <v>502</v>
      </c>
      <c r="C46" s="82">
        <v>610</v>
      </c>
      <c r="D46" s="87">
        <v>1500</v>
      </c>
      <c r="E46" s="84"/>
      <c r="F46" s="41"/>
      <c r="G46" s="9" t="s">
        <v>67</v>
      </c>
      <c r="H46" s="35" t="s">
        <v>73</v>
      </c>
      <c r="I46" s="8">
        <v>610</v>
      </c>
      <c r="J46" s="56" t="s">
        <v>78</v>
      </c>
      <c r="K46" s="8">
        <v>2000</v>
      </c>
      <c r="L46" s="8">
        <v>52000</v>
      </c>
      <c r="M46" s="8">
        <v>51500</v>
      </c>
      <c r="N46" s="8"/>
      <c r="O46" s="117">
        <f t="shared" si="6"/>
        <v>105500</v>
      </c>
      <c r="P46" s="8" t="s">
        <v>78</v>
      </c>
    </row>
    <row r="47" spans="1:16" x14ac:dyDescent="0.25">
      <c r="A47" s="125" t="s">
        <v>32</v>
      </c>
      <c r="B47" s="82">
        <v>503</v>
      </c>
      <c r="C47" s="82">
        <v>171</v>
      </c>
      <c r="D47" s="82"/>
      <c r="E47" s="84"/>
      <c r="F47" s="41"/>
      <c r="G47" s="1"/>
      <c r="H47" s="1"/>
      <c r="I47" s="1"/>
      <c r="J47" s="57"/>
      <c r="K47" s="1"/>
      <c r="L47" s="1"/>
      <c r="M47" s="1"/>
      <c r="N47" s="1"/>
      <c r="O47" s="139"/>
      <c r="P47" s="1"/>
    </row>
    <row r="48" spans="1:16" ht="15.75" x14ac:dyDescent="0.25">
      <c r="A48" s="20"/>
      <c r="B48" s="18"/>
      <c r="C48" s="18"/>
      <c r="D48" s="18"/>
      <c r="E48" s="18"/>
      <c r="F48" s="18"/>
      <c r="G48" s="132" t="s">
        <v>68</v>
      </c>
      <c r="H48" s="47" t="s">
        <v>74</v>
      </c>
      <c r="I48" s="46" t="s">
        <v>78</v>
      </c>
      <c r="J48" s="58" t="s">
        <v>78</v>
      </c>
      <c r="K48" s="46">
        <f>K50+K51</f>
        <v>48000</v>
      </c>
      <c r="L48" s="46">
        <f t="shared" ref="L48:O48" si="7">L50+L51</f>
        <v>0</v>
      </c>
      <c r="M48" s="46">
        <f t="shared" si="7"/>
        <v>-48000</v>
      </c>
      <c r="N48" s="46">
        <f t="shared" si="7"/>
        <v>0</v>
      </c>
      <c r="O48" s="138">
        <f t="shared" si="7"/>
        <v>0</v>
      </c>
      <c r="P48" s="46"/>
    </row>
    <row r="49" spans="1:16" ht="15.75" x14ac:dyDescent="0.25">
      <c r="A49" s="18"/>
      <c r="B49" s="21"/>
      <c r="C49" s="18"/>
      <c r="D49" s="18"/>
      <c r="E49" s="18"/>
      <c r="F49" s="18"/>
      <c r="G49" s="9" t="s">
        <v>15</v>
      </c>
      <c r="H49" s="8"/>
      <c r="I49" s="8"/>
      <c r="J49" s="56"/>
      <c r="K49" s="8"/>
      <c r="L49" s="8"/>
      <c r="M49" s="8"/>
      <c r="N49" s="8"/>
      <c r="O49" s="140"/>
      <c r="P49" s="8"/>
    </row>
    <row r="50" spans="1:16" ht="15.75" x14ac:dyDescent="0.25">
      <c r="A50" s="18"/>
      <c r="B50" s="21"/>
      <c r="C50" s="18"/>
      <c r="D50" s="18"/>
      <c r="E50" s="18"/>
      <c r="F50" s="18"/>
      <c r="G50" s="120" t="s">
        <v>69</v>
      </c>
      <c r="H50" s="35" t="s">
        <v>75</v>
      </c>
      <c r="I50" s="8">
        <v>510</v>
      </c>
      <c r="J50" s="56" t="s">
        <v>78</v>
      </c>
      <c r="K50" s="8">
        <v>50000</v>
      </c>
      <c r="L50" s="8">
        <v>52000</v>
      </c>
      <c r="M50" s="8">
        <v>2000</v>
      </c>
      <c r="N50" s="8"/>
      <c r="O50" s="62">
        <f>K50+L50+M50</f>
        <v>104000</v>
      </c>
      <c r="P50" s="8" t="s">
        <v>78</v>
      </c>
    </row>
    <row r="51" spans="1:16" ht="15.75" x14ac:dyDescent="0.25">
      <c r="A51" s="18"/>
      <c r="B51" s="21"/>
      <c r="C51" s="18"/>
      <c r="D51" s="18"/>
      <c r="E51" s="18"/>
      <c r="F51" s="18"/>
      <c r="G51" s="120" t="s">
        <v>70</v>
      </c>
      <c r="H51" s="8">
        <v>732</v>
      </c>
      <c r="I51" s="8">
        <v>610</v>
      </c>
      <c r="J51" s="56" t="s">
        <v>78</v>
      </c>
      <c r="K51" s="8">
        <v>-2000</v>
      </c>
      <c r="L51" s="8">
        <v>-52000</v>
      </c>
      <c r="M51" s="8">
        <v>-50000</v>
      </c>
      <c r="N51" s="8"/>
      <c r="O51" s="62">
        <f>K51+L51+M51</f>
        <v>-104000</v>
      </c>
      <c r="P51" s="8" t="s">
        <v>78</v>
      </c>
    </row>
    <row r="52" spans="1:16" x14ac:dyDescent="0.25">
      <c r="A52" s="98" t="s">
        <v>88</v>
      </c>
      <c r="B52" s="98" t="s">
        <v>89</v>
      </c>
      <c r="C52" s="18"/>
      <c r="D52" s="18"/>
      <c r="E52" s="18"/>
      <c r="F52" s="18"/>
    </row>
    <row r="53" spans="1:16" x14ac:dyDescent="0.25">
      <c r="A53" s="18"/>
      <c r="B53" s="21"/>
      <c r="C53" s="18"/>
      <c r="D53" s="18"/>
      <c r="E53" s="18"/>
      <c r="F53" s="18"/>
      <c r="G53" t="s">
        <v>130</v>
      </c>
    </row>
    <row r="54" spans="1:16" ht="31.5" x14ac:dyDescent="0.25">
      <c r="A54" s="46"/>
      <c r="B54" s="74" t="s">
        <v>82</v>
      </c>
      <c r="C54" s="74" t="s">
        <v>83</v>
      </c>
      <c r="D54" s="18"/>
      <c r="E54" s="18"/>
      <c r="F54" s="18"/>
      <c r="G54" t="s">
        <v>132</v>
      </c>
    </row>
    <row r="55" spans="1:16" ht="15.75" x14ac:dyDescent="0.25">
      <c r="A55" s="134" t="s">
        <v>84</v>
      </c>
      <c r="B55" s="90">
        <v>30000</v>
      </c>
      <c r="C55" s="91" t="s">
        <v>85</v>
      </c>
      <c r="D55" s="18"/>
      <c r="E55" s="18"/>
      <c r="F55" s="18"/>
      <c r="G55" t="s">
        <v>131</v>
      </c>
    </row>
    <row r="56" spans="1:16" ht="15.75" x14ac:dyDescent="0.25">
      <c r="A56" s="127" t="s">
        <v>112</v>
      </c>
      <c r="B56" s="161" t="s">
        <v>113</v>
      </c>
      <c r="C56" s="91"/>
      <c r="D56" s="136"/>
      <c r="E56" s="18"/>
      <c r="F56" s="18"/>
    </row>
    <row r="57" spans="1:16" ht="31.5" x14ac:dyDescent="0.25">
      <c r="A57" s="133" t="s">
        <v>114</v>
      </c>
      <c r="B57" s="135"/>
      <c r="C57" s="162" t="s">
        <v>120</v>
      </c>
      <c r="D57" s="136"/>
      <c r="E57" s="18"/>
      <c r="F57" s="18"/>
    </row>
    <row r="58" spans="1:16" ht="15.75" x14ac:dyDescent="0.25">
      <c r="A58" s="95" t="s">
        <v>86</v>
      </c>
      <c r="B58" s="96">
        <v>50000</v>
      </c>
      <c r="C58" s="97">
        <v>2000</v>
      </c>
    </row>
    <row r="59" spans="1:16" ht="15.75" x14ac:dyDescent="0.25">
      <c r="A59" s="128" t="s">
        <v>87</v>
      </c>
      <c r="B59" s="96">
        <v>78000</v>
      </c>
      <c r="C59" s="91"/>
    </row>
    <row r="61" spans="1:16" x14ac:dyDescent="0.25">
      <c r="A61" s="98" t="s">
        <v>146</v>
      </c>
      <c r="B61" s="98" t="s">
        <v>89</v>
      </c>
      <c r="C61" s="18"/>
    </row>
    <row r="62" spans="1:16" x14ac:dyDescent="0.25">
      <c r="A62" s="18"/>
      <c r="B62" s="21"/>
      <c r="C62" s="18"/>
    </row>
    <row r="63" spans="1:16" ht="31.5" x14ac:dyDescent="0.25">
      <c r="A63" s="46"/>
      <c r="B63" s="74" t="s">
        <v>82</v>
      </c>
      <c r="C63" s="74" t="s">
        <v>83</v>
      </c>
    </row>
    <row r="64" spans="1:16" ht="15.75" x14ac:dyDescent="0.25">
      <c r="A64" s="134" t="s">
        <v>84</v>
      </c>
      <c r="B64" s="90">
        <v>0</v>
      </c>
      <c r="C64" s="91" t="s">
        <v>85</v>
      </c>
    </row>
    <row r="65" spans="1:4" ht="15.75" x14ac:dyDescent="0.25">
      <c r="A65" s="127" t="s">
        <v>115</v>
      </c>
      <c r="B65" s="135" t="s">
        <v>116</v>
      </c>
      <c r="C65" s="91"/>
      <c r="D65" s="137"/>
    </row>
    <row r="66" spans="1:4" ht="15.75" x14ac:dyDescent="0.25">
      <c r="A66" s="127" t="s">
        <v>117</v>
      </c>
      <c r="B66" s="135"/>
      <c r="C66" s="162" t="s">
        <v>113</v>
      </c>
      <c r="D66" s="137"/>
    </row>
    <row r="67" spans="1:4" ht="31.5" x14ac:dyDescent="0.25">
      <c r="A67" s="133" t="s">
        <v>118</v>
      </c>
      <c r="B67" s="161" t="s">
        <v>120</v>
      </c>
      <c r="C67" s="91"/>
      <c r="D67" s="137"/>
    </row>
    <row r="68" spans="1:4" ht="31.5" x14ac:dyDescent="0.25">
      <c r="A68" s="89" t="s">
        <v>119</v>
      </c>
      <c r="B68" s="135"/>
      <c r="C68" s="91" t="s">
        <v>121</v>
      </c>
      <c r="D68" s="137"/>
    </row>
    <row r="69" spans="1:4" ht="15.75" x14ac:dyDescent="0.25">
      <c r="A69" s="95" t="s">
        <v>86</v>
      </c>
      <c r="B69" s="96">
        <v>52000</v>
      </c>
      <c r="C69" s="97">
        <v>51500</v>
      </c>
    </row>
    <row r="70" spans="1:4" ht="15.75" x14ac:dyDescent="0.25">
      <c r="A70" s="128" t="s">
        <v>87</v>
      </c>
      <c r="B70" s="96">
        <v>500</v>
      </c>
      <c r="C70" s="91"/>
    </row>
    <row r="73" spans="1:4" x14ac:dyDescent="0.25">
      <c r="A73" s="98" t="s">
        <v>147</v>
      </c>
      <c r="B73" s="98" t="s">
        <v>89</v>
      </c>
      <c r="C73" s="18"/>
    </row>
    <row r="74" spans="1:4" x14ac:dyDescent="0.25">
      <c r="A74" s="18"/>
      <c r="B74" s="21"/>
      <c r="C74" s="18"/>
    </row>
    <row r="75" spans="1:4" ht="31.5" x14ac:dyDescent="0.25">
      <c r="A75" s="46"/>
      <c r="B75" s="74" t="s">
        <v>82</v>
      </c>
      <c r="C75" s="74" t="s">
        <v>83</v>
      </c>
    </row>
    <row r="76" spans="1:4" ht="15.75" x14ac:dyDescent="0.25">
      <c r="A76" s="134" t="s">
        <v>84</v>
      </c>
      <c r="B76" s="90">
        <v>0</v>
      </c>
      <c r="C76" s="91" t="s">
        <v>85</v>
      </c>
    </row>
    <row r="77" spans="1:4" ht="15.75" x14ac:dyDescent="0.25">
      <c r="A77" s="127" t="s">
        <v>122</v>
      </c>
      <c r="B77" s="161" t="s">
        <v>124</v>
      </c>
      <c r="C77" s="91"/>
    </row>
    <row r="78" spans="1:4" ht="15.75" x14ac:dyDescent="0.25">
      <c r="A78" s="127" t="s">
        <v>123</v>
      </c>
      <c r="B78" s="135"/>
      <c r="C78" s="162" t="s">
        <v>129</v>
      </c>
    </row>
    <row r="79" spans="1:4" ht="31.5" x14ac:dyDescent="0.25">
      <c r="A79" s="133" t="s">
        <v>125</v>
      </c>
      <c r="B79" s="161" t="s">
        <v>126</v>
      </c>
      <c r="C79" s="91"/>
    </row>
    <row r="80" spans="1:4" ht="15.75" x14ac:dyDescent="0.25">
      <c r="A80" s="89" t="s">
        <v>127</v>
      </c>
      <c r="B80" s="135"/>
      <c r="C80" s="162" t="s">
        <v>128</v>
      </c>
      <c r="D80" s="160"/>
    </row>
    <row r="81" spans="1:5" ht="15.75" x14ac:dyDescent="0.25">
      <c r="A81" s="95" t="s">
        <v>86</v>
      </c>
      <c r="B81" s="96">
        <v>52000</v>
      </c>
      <c r="C81" s="97">
        <v>52000</v>
      </c>
    </row>
    <row r="82" spans="1:5" ht="15.75" x14ac:dyDescent="0.25">
      <c r="A82" s="128" t="s">
        <v>87</v>
      </c>
      <c r="B82" s="96">
        <v>0</v>
      </c>
      <c r="C82" s="91"/>
    </row>
    <row r="85" spans="1:5" x14ac:dyDescent="0.25">
      <c r="A85" s="1" t="s">
        <v>91</v>
      </c>
      <c r="B85" s="1" t="s">
        <v>92</v>
      </c>
      <c r="C85" s="1" t="s">
        <v>93</v>
      </c>
      <c r="D85" s="1" t="s">
        <v>94</v>
      </c>
    </row>
    <row r="86" spans="1:5" ht="33.75" customHeight="1" x14ac:dyDescent="0.25">
      <c r="A86" s="203" t="s">
        <v>148</v>
      </c>
      <c r="B86" s="141" t="s">
        <v>151</v>
      </c>
      <c r="C86" s="141" t="s">
        <v>97</v>
      </c>
      <c r="D86" s="205">
        <v>50000</v>
      </c>
    </row>
    <row r="87" spans="1:5" x14ac:dyDescent="0.25">
      <c r="A87" s="203"/>
      <c r="B87" s="1" t="s">
        <v>149</v>
      </c>
      <c r="C87" s="1"/>
      <c r="D87" s="206"/>
    </row>
    <row r="88" spans="1:5" ht="30" x14ac:dyDescent="0.25">
      <c r="A88" s="204" t="s">
        <v>152</v>
      </c>
      <c r="B88" s="163" t="s">
        <v>155</v>
      </c>
      <c r="C88" s="163" t="s">
        <v>153</v>
      </c>
      <c r="D88" s="207">
        <v>50000</v>
      </c>
    </row>
    <row r="89" spans="1:5" ht="19.5" customHeight="1" x14ac:dyDescent="0.25">
      <c r="A89" s="204"/>
      <c r="B89" s="164" t="s">
        <v>154</v>
      </c>
      <c r="C89" s="164" t="s">
        <v>156</v>
      </c>
      <c r="D89" s="208"/>
    </row>
    <row r="90" spans="1:5" ht="30" x14ac:dyDescent="0.25">
      <c r="A90" s="200" t="s">
        <v>133</v>
      </c>
      <c r="B90" s="163" t="s">
        <v>96</v>
      </c>
      <c r="C90" s="163" t="s">
        <v>157</v>
      </c>
      <c r="D90" s="198" t="s">
        <v>158</v>
      </c>
    </row>
    <row r="91" spans="1:5" ht="27" customHeight="1" x14ac:dyDescent="0.25">
      <c r="A91" s="201"/>
      <c r="B91" s="164" t="s">
        <v>154</v>
      </c>
      <c r="C91" s="164" t="s">
        <v>156</v>
      </c>
      <c r="D91" s="199"/>
    </row>
    <row r="92" spans="1:5" ht="30" x14ac:dyDescent="0.25">
      <c r="A92" s="165" t="s">
        <v>134</v>
      </c>
      <c r="B92" s="166" t="s">
        <v>155</v>
      </c>
      <c r="C92" s="167" t="s">
        <v>161</v>
      </c>
      <c r="D92" s="198" t="s">
        <v>159</v>
      </c>
    </row>
    <row r="93" spans="1:5" x14ac:dyDescent="0.25">
      <c r="A93" s="168"/>
      <c r="B93" s="164" t="s">
        <v>154</v>
      </c>
      <c r="C93" s="164" t="s">
        <v>156</v>
      </c>
      <c r="D93" s="199"/>
    </row>
    <row r="94" spans="1:5" ht="30" x14ac:dyDescent="0.25">
      <c r="A94" s="194" t="s">
        <v>135</v>
      </c>
      <c r="B94" s="167" t="s">
        <v>151</v>
      </c>
      <c r="C94" s="167" t="s">
        <v>162</v>
      </c>
      <c r="D94" s="198" t="s">
        <v>159</v>
      </c>
    </row>
    <row r="95" spans="1:5" x14ac:dyDescent="0.25">
      <c r="A95" s="195"/>
      <c r="B95" s="164" t="s">
        <v>154</v>
      </c>
      <c r="C95" s="164" t="s">
        <v>156</v>
      </c>
      <c r="D95" s="199"/>
    </row>
    <row r="96" spans="1:5" ht="30" x14ac:dyDescent="0.25">
      <c r="A96" s="196" t="s">
        <v>136</v>
      </c>
      <c r="B96" s="159" t="s">
        <v>163</v>
      </c>
      <c r="C96" s="159" t="s">
        <v>153</v>
      </c>
      <c r="D96" s="192" t="s">
        <v>160</v>
      </c>
      <c r="E96" s="146"/>
    </row>
    <row r="97" spans="1:4" x14ac:dyDescent="0.25">
      <c r="A97" s="197"/>
      <c r="B97" s="1"/>
      <c r="C97" s="1" t="s">
        <v>164</v>
      </c>
      <c r="D97" s="193"/>
    </row>
    <row r="98" spans="1:4" x14ac:dyDescent="0.25">
      <c r="A98" t="s">
        <v>150</v>
      </c>
    </row>
    <row r="99" spans="1:4" x14ac:dyDescent="0.25">
      <c r="A99" t="s">
        <v>165</v>
      </c>
    </row>
    <row r="100" spans="1:4" x14ac:dyDescent="0.25">
      <c r="A100" t="s">
        <v>166</v>
      </c>
    </row>
  </sheetData>
  <sheetProtection password="C697" sheet="1" formatCells="0" formatColumns="0" formatRows="0" insertColumns="0" insertRows="0" insertHyperlinks="0" deleteColumns="0" deleteRows="0" sort="0" autoFilter="0" pivotTables="0"/>
  <mergeCells count="54">
    <mergeCell ref="A86:A87"/>
    <mergeCell ref="A88:A89"/>
    <mergeCell ref="B40:B41"/>
    <mergeCell ref="C40:C41"/>
    <mergeCell ref="D40:D41"/>
    <mergeCell ref="D86:D87"/>
    <mergeCell ref="D88:D89"/>
    <mergeCell ref="E40:E41"/>
    <mergeCell ref="B44:B45"/>
    <mergeCell ref="C44:C45"/>
    <mergeCell ref="D44:D45"/>
    <mergeCell ref="E44:E45"/>
    <mergeCell ref="B32:B33"/>
    <mergeCell ref="C32:C33"/>
    <mergeCell ref="D32:D33"/>
    <mergeCell ref="E32:E33"/>
    <mergeCell ref="B36:B37"/>
    <mergeCell ref="C36:C37"/>
    <mergeCell ref="D36:D37"/>
    <mergeCell ref="E36:E37"/>
    <mergeCell ref="D24:D25"/>
    <mergeCell ref="E24:E25"/>
    <mergeCell ref="B28:B29"/>
    <mergeCell ref="C28:C29"/>
    <mergeCell ref="D28:D29"/>
    <mergeCell ref="E28:E29"/>
    <mergeCell ref="A2:D2"/>
    <mergeCell ref="G2:P2"/>
    <mergeCell ref="A3:A4"/>
    <mergeCell ref="B3:B4"/>
    <mergeCell ref="C3:C4"/>
    <mergeCell ref="D3:D4"/>
    <mergeCell ref="G3:G4"/>
    <mergeCell ref="H3:H4"/>
    <mergeCell ref="I3:I4"/>
    <mergeCell ref="J3:J4"/>
    <mergeCell ref="K3:O3"/>
    <mergeCell ref="P3:P4"/>
    <mergeCell ref="D96:D97"/>
    <mergeCell ref="A94:A95"/>
    <mergeCell ref="A96:A97"/>
    <mergeCell ref="G8:K8"/>
    <mergeCell ref="D90:D91"/>
    <mergeCell ref="A90:A91"/>
    <mergeCell ref="D92:D93"/>
    <mergeCell ref="D94:D95"/>
    <mergeCell ref="B15:B16"/>
    <mergeCell ref="C15:C16"/>
    <mergeCell ref="B22:B23"/>
    <mergeCell ref="C22:C23"/>
    <mergeCell ref="D22:D23"/>
    <mergeCell ref="E22:E23"/>
    <mergeCell ref="B24:B25"/>
    <mergeCell ref="C24:C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28" zoomScale="80" zoomScaleNormal="80" workbookViewId="0">
      <selection activeCell="G9" sqref="G9:K9"/>
    </sheetView>
  </sheetViews>
  <sheetFormatPr defaultRowHeight="15" x14ac:dyDescent="0.25"/>
  <cols>
    <col min="1" max="1" width="43" customWidth="1"/>
    <col min="2" max="2" width="20.28515625" customWidth="1"/>
    <col min="3" max="3" width="16.85546875" customWidth="1"/>
    <col min="4" max="4" width="19.7109375" bestFit="1" customWidth="1"/>
    <col min="5" max="5" width="5.85546875" customWidth="1"/>
    <col min="6" max="6" width="9.140625" hidden="1" customWidth="1"/>
    <col min="7" max="7" width="17.5703125" customWidth="1"/>
    <col min="10" max="10" width="9.7109375" customWidth="1"/>
    <col min="11" max="11" width="15.28515625" customWidth="1"/>
    <col min="12" max="14" width="9.28515625" bestFit="1" customWidth="1"/>
    <col min="15" max="15" width="14.28515625" customWidth="1"/>
    <col min="16" max="16" width="8.42578125" customWidth="1"/>
  </cols>
  <sheetData>
    <row r="1" spans="1:16" x14ac:dyDescent="0.25">
      <c r="E1" s="40"/>
      <c r="F1" s="40"/>
    </row>
    <row r="2" spans="1:16" ht="51.75" customHeight="1" x14ac:dyDescent="0.25">
      <c r="A2" s="187" t="s">
        <v>0</v>
      </c>
      <c r="B2" s="187"/>
      <c r="C2" s="187"/>
      <c r="D2" s="187"/>
      <c r="E2" s="40"/>
      <c r="F2" s="40"/>
      <c r="G2" s="171" t="s">
        <v>79</v>
      </c>
      <c r="H2" s="171"/>
      <c r="I2" s="171"/>
      <c r="J2" s="171"/>
      <c r="K2" s="171"/>
      <c r="L2" s="171"/>
      <c r="M2" s="171"/>
      <c r="N2" s="171"/>
      <c r="O2" s="171"/>
      <c r="P2" s="171"/>
    </row>
    <row r="3" spans="1:16" x14ac:dyDescent="0.25">
      <c r="A3" s="172" t="s">
        <v>1</v>
      </c>
      <c r="B3" s="174" t="s">
        <v>2</v>
      </c>
      <c r="C3" s="174" t="s">
        <v>3</v>
      </c>
      <c r="D3" s="176" t="s">
        <v>4</v>
      </c>
      <c r="E3" s="40"/>
      <c r="F3" s="40"/>
      <c r="G3" s="172" t="s">
        <v>1</v>
      </c>
      <c r="H3" s="172" t="s">
        <v>2</v>
      </c>
      <c r="I3" s="172" t="s">
        <v>47</v>
      </c>
      <c r="J3" s="181" t="s">
        <v>48</v>
      </c>
      <c r="K3" s="178" t="s">
        <v>80</v>
      </c>
      <c r="L3" s="179"/>
      <c r="M3" s="179"/>
      <c r="N3" s="179"/>
      <c r="O3" s="180"/>
      <c r="P3" s="172" t="s">
        <v>55</v>
      </c>
    </row>
    <row r="4" spans="1:16" ht="30" x14ac:dyDescent="0.25">
      <c r="A4" s="173"/>
      <c r="B4" s="175"/>
      <c r="C4" s="175"/>
      <c r="D4" s="177"/>
      <c r="E4" s="40"/>
      <c r="F4" s="40"/>
      <c r="G4" s="173"/>
      <c r="H4" s="173"/>
      <c r="I4" s="173"/>
      <c r="J4" s="182"/>
      <c r="K4" s="50" t="s">
        <v>50</v>
      </c>
      <c r="L4" s="68" t="s">
        <v>51</v>
      </c>
      <c r="M4" s="68" t="s">
        <v>52</v>
      </c>
      <c r="N4" s="68" t="s">
        <v>53</v>
      </c>
      <c r="O4" s="44" t="s">
        <v>54</v>
      </c>
      <c r="P4" s="173"/>
    </row>
    <row r="5" spans="1:16" ht="15.75" x14ac:dyDescent="0.25">
      <c r="A5" s="5" t="s">
        <v>33</v>
      </c>
      <c r="B5" s="2" t="s">
        <v>5</v>
      </c>
      <c r="C5" s="1"/>
      <c r="D5" s="1"/>
      <c r="E5" s="40"/>
      <c r="F5" s="40"/>
      <c r="G5" s="59">
        <v>1</v>
      </c>
      <c r="H5" s="59">
        <v>2</v>
      </c>
      <c r="I5" s="59">
        <v>3</v>
      </c>
      <c r="J5" s="60">
        <v>4</v>
      </c>
      <c r="K5" s="59">
        <v>5</v>
      </c>
      <c r="L5" s="59">
        <v>6</v>
      </c>
      <c r="M5" s="59">
        <v>7</v>
      </c>
      <c r="N5" s="59">
        <v>8</v>
      </c>
      <c r="O5" s="59">
        <v>9</v>
      </c>
      <c r="P5" s="59">
        <v>10</v>
      </c>
    </row>
    <row r="6" spans="1:16" ht="31.5" x14ac:dyDescent="0.25">
      <c r="A6" s="99" t="s">
        <v>6</v>
      </c>
      <c r="B6" s="32" t="s">
        <v>7</v>
      </c>
      <c r="C6" s="33">
        <v>100</v>
      </c>
      <c r="D6" s="155">
        <f>D7</f>
        <v>1000000</v>
      </c>
      <c r="E6" s="40"/>
      <c r="F6" s="40"/>
      <c r="G6" s="46" t="s">
        <v>49</v>
      </c>
      <c r="H6" s="47" t="s">
        <v>5</v>
      </c>
      <c r="I6" s="46"/>
      <c r="J6" s="112"/>
      <c r="K6" s="113">
        <f>K7</f>
        <v>1000000</v>
      </c>
      <c r="L6" s="113">
        <f t="shared" ref="L6:N6" si="0">L7</f>
        <v>0</v>
      </c>
      <c r="M6" s="113">
        <f t="shared" si="0"/>
        <v>0</v>
      </c>
      <c r="N6" s="113">
        <f t="shared" si="0"/>
        <v>0</v>
      </c>
      <c r="O6" s="156">
        <f>K6+L6+M6+N6</f>
        <v>1000000</v>
      </c>
      <c r="P6" s="113"/>
    </row>
    <row r="7" spans="1:16" ht="75" customHeight="1" x14ac:dyDescent="0.25">
      <c r="A7" s="11" t="s">
        <v>34</v>
      </c>
      <c r="B7" s="30" t="s">
        <v>8</v>
      </c>
      <c r="C7" s="4">
        <v>130</v>
      </c>
      <c r="D7" s="152">
        <f>D9</f>
        <v>1000000</v>
      </c>
      <c r="E7" s="40"/>
      <c r="F7" s="40"/>
      <c r="G7" s="7" t="s">
        <v>76</v>
      </c>
      <c r="H7" s="34" t="s">
        <v>77</v>
      </c>
      <c r="I7" s="6">
        <v>130</v>
      </c>
      <c r="J7" s="114"/>
      <c r="K7" s="115">
        <v>1000000</v>
      </c>
      <c r="L7" s="115"/>
      <c r="M7" s="115"/>
      <c r="N7" s="115"/>
      <c r="O7" s="156">
        <f>K7+L7+M7+N7</f>
        <v>1000000</v>
      </c>
      <c r="P7" s="113"/>
    </row>
    <row r="8" spans="1:16" x14ac:dyDescent="0.25">
      <c r="A8" s="8" t="s">
        <v>35</v>
      </c>
      <c r="B8" s="2"/>
      <c r="C8" s="3"/>
      <c r="D8" s="153"/>
      <c r="E8" s="40"/>
      <c r="F8" s="40"/>
      <c r="G8" s="18"/>
      <c r="H8" s="19"/>
      <c r="I8" s="18"/>
      <c r="J8" s="54"/>
      <c r="K8" s="18"/>
      <c r="L8" s="18"/>
      <c r="M8" s="18"/>
      <c r="N8" s="18"/>
      <c r="O8" s="18"/>
      <c r="P8" s="18"/>
    </row>
    <row r="9" spans="1:16" ht="50.25" customHeight="1" x14ac:dyDescent="0.25">
      <c r="A9" s="100" t="s">
        <v>36</v>
      </c>
      <c r="B9" s="35" t="s">
        <v>10</v>
      </c>
      <c r="C9" s="36">
        <v>130</v>
      </c>
      <c r="D9" s="154">
        <v>1000000</v>
      </c>
      <c r="E9" s="40"/>
      <c r="F9" s="40"/>
      <c r="G9" s="170" t="s">
        <v>167</v>
      </c>
      <c r="H9" s="170"/>
      <c r="I9" s="170"/>
      <c r="J9" s="170"/>
      <c r="K9" s="170"/>
      <c r="L9" s="18"/>
      <c r="M9" s="18"/>
      <c r="N9" s="18"/>
      <c r="O9" s="18"/>
      <c r="P9" s="18"/>
    </row>
    <row r="10" spans="1:16" x14ac:dyDescent="0.25">
      <c r="A10" s="10" t="s">
        <v>37</v>
      </c>
      <c r="B10" s="37" t="s">
        <v>11</v>
      </c>
      <c r="C10" s="38">
        <v>130</v>
      </c>
      <c r="D10" s="36">
        <v>0</v>
      </c>
      <c r="E10" s="40"/>
      <c r="F10" s="40"/>
      <c r="G10" s="18"/>
      <c r="H10" s="19"/>
      <c r="I10" s="18"/>
      <c r="J10" s="54"/>
      <c r="K10" s="18"/>
      <c r="L10" s="18"/>
      <c r="M10" s="18"/>
      <c r="N10" s="18"/>
      <c r="O10" s="18"/>
      <c r="P10" s="18"/>
    </row>
    <row r="11" spans="1:16" x14ac:dyDescent="0.25">
      <c r="A11" s="16"/>
      <c r="B11" s="17"/>
      <c r="C11" s="16"/>
      <c r="D11" s="15"/>
      <c r="E11" s="40"/>
      <c r="F11" s="40"/>
      <c r="G11" s="18"/>
      <c r="H11" s="19"/>
      <c r="I11" s="18"/>
      <c r="J11" s="54"/>
      <c r="K11" s="18"/>
      <c r="L11" s="18"/>
      <c r="M11" s="18"/>
      <c r="N11" s="18"/>
      <c r="O11" s="18"/>
      <c r="P11" s="18"/>
    </row>
    <row r="12" spans="1:16" ht="15.75" x14ac:dyDescent="0.25">
      <c r="A12" s="48" t="s">
        <v>12</v>
      </c>
      <c r="B12" s="72">
        <v>210</v>
      </c>
      <c r="C12" s="73"/>
      <c r="D12" s="4">
        <f>D13</f>
        <v>0</v>
      </c>
      <c r="E12" s="41"/>
      <c r="F12" s="41"/>
      <c r="G12" s="31" t="s">
        <v>56</v>
      </c>
      <c r="H12" s="47" t="s">
        <v>14</v>
      </c>
      <c r="I12" s="5" t="s">
        <v>78</v>
      </c>
      <c r="J12" s="52"/>
      <c r="K12" s="46"/>
      <c r="L12" s="46"/>
      <c r="M12" s="46"/>
      <c r="N12" s="46"/>
      <c r="O12" s="46"/>
      <c r="P12" s="46"/>
    </row>
    <row r="13" spans="1:16" ht="31.5" x14ac:dyDescent="0.25">
      <c r="A13" s="27" t="s">
        <v>13</v>
      </c>
      <c r="B13" s="39">
        <v>220</v>
      </c>
      <c r="C13" s="39">
        <v>200</v>
      </c>
      <c r="D13" s="33">
        <f>D14</f>
        <v>0</v>
      </c>
      <c r="E13" s="41"/>
      <c r="F13" s="41"/>
      <c r="G13" s="18"/>
      <c r="H13" s="19"/>
      <c r="I13" s="18"/>
      <c r="J13" s="54"/>
      <c r="K13" s="18"/>
      <c r="L13" s="18"/>
      <c r="M13" s="18"/>
      <c r="N13" s="18"/>
      <c r="O13" s="18"/>
      <c r="P13" s="18"/>
    </row>
    <row r="14" spans="1:16" x14ac:dyDescent="0.25">
      <c r="A14" s="101" t="s">
        <v>16</v>
      </c>
      <c r="B14" s="72">
        <v>240</v>
      </c>
      <c r="C14" s="72">
        <v>220</v>
      </c>
      <c r="D14" s="4">
        <f>D16+D17+D18</f>
        <v>0</v>
      </c>
      <c r="E14" s="41"/>
      <c r="F14" s="41"/>
      <c r="G14" s="18"/>
      <c r="H14" s="19"/>
      <c r="I14" s="18"/>
      <c r="J14" s="54"/>
      <c r="K14" s="18"/>
      <c r="L14" s="18"/>
      <c r="M14" s="18"/>
      <c r="N14" s="18"/>
      <c r="O14" s="18"/>
      <c r="P14" s="18"/>
    </row>
    <row r="15" spans="1:16" x14ac:dyDescent="0.25">
      <c r="A15" s="14" t="s">
        <v>9</v>
      </c>
      <c r="B15" s="183">
        <v>241</v>
      </c>
      <c r="C15" s="183">
        <v>221</v>
      </c>
      <c r="D15" s="36"/>
      <c r="E15" s="41"/>
      <c r="F15" s="41"/>
      <c r="G15" s="18"/>
      <c r="H15" s="19"/>
      <c r="I15" s="18"/>
      <c r="J15" s="54"/>
      <c r="K15" s="18"/>
      <c r="L15" s="18"/>
      <c r="M15" s="18"/>
      <c r="N15" s="18"/>
      <c r="O15" s="18"/>
      <c r="P15" s="18"/>
    </row>
    <row r="16" spans="1:16" x14ac:dyDescent="0.25">
      <c r="A16" s="102" t="s">
        <v>38</v>
      </c>
      <c r="B16" s="183"/>
      <c r="C16" s="183"/>
      <c r="D16" s="36">
        <v>0</v>
      </c>
      <c r="E16" s="41"/>
      <c r="F16" s="41"/>
      <c r="G16" s="18"/>
      <c r="H16" s="19"/>
      <c r="I16" s="18"/>
      <c r="J16" s="54"/>
      <c r="K16" s="18"/>
      <c r="L16" s="18"/>
      <c r="M16" s="18"/>
      <c r="N16" s="18"/>
      <c r="O16" s="18"/>
      <c r="P16" s="18"/>
    </row>
    <row r="17" spans="1:16" x14ac:dyDescent="0.25">
      <c r="A17" s="14" t="s">
        <v>39</v>
      </c>
      <c r="B17" s="69">
        <v>242</v>
      </c>
      <c r="C17" s="69">
        <v>222</v>
      </c>
      <c r="D17" s="36">
        <v>0</v>
      </c>
      <c r="E17" s="41"/>
      <c r="F17" s="41"/>
      <c r="G17" s="18"/>
      <c r="H17" s="19"/>
      <c r="I17" s="18"/>
      <c r="J17" s="54"/>
      <c r="K17" s="18"/>
      <c r="L17" s="18"/>
      <c r="M17" s="18"/>
      <c r="N17" s="18"/>
      <c r="O17" s="18"/>
      <c r="P17" s="18"/>
    </row>
    <row r="18" spans="1:16" x14ac:dyDescent="0.25">
      <c r="A18" s="102" t="s">
        <v>40</v>
      </c>
      <c r="B18" s="69">
        <v>243</v>
      </c>
      <c r="C18" s="69">
        <v>223</v>
      </c>
      <c r="D18" s="36">
        <v>0</v>
      </c>
      <c r="E18" s="41"/>
      <c r="F18" s="41"/>
      <c r="G18" s="18"/>
      <c r="H18" s="19"/>
      <c r="I18" s="18"/>
      <c r="J18" s="54"/>
      <c r="K18" s="18"/>
      <c r="L18" s="18"/>
      <c r="M18" s="18"/>
      <c r="N18" s="18"/>
      <c r="O18" s="18"/>
      <c r="P18" s="18"/>
    </row>
    <row r="19" spans="1:16" ht="63" x14ac:dyDescent="0.25">
      <c r="A19" s="145" t="s">
        <v>144</v>
      </c>
      <c r="B19" s="19"/>
      <c r="C19" s="18"/>
      <c r="D19" s="21"/>
      <c r="E19" s="41"/>
      <c r="F19" s="41"/>
      <c r="G19" s="48" t="s">
        <v>57</v>
      </c>
      <c r="H19" s="47" t="s">
        <v>26</v>
      </c>
      <c r="I19" s="46"/>
      <c r="J19" s="52"/>
      <c r="K19" s="46">
        <f>K6-K12</f>
        <v>1000000</v>
      </c>
      <c r="L19" s="46">
        <f t="shared" ref="L19:O19" si="1">L6-L12</f>
        <v>0</v>
      </c>
      <c r="M19" s="46">
        <f t="shared" si="1"/>
        <v>0</v>
      </c>
      <c r="N19" s="46">
        <f t="shared" si="1"/>
        <v>0</v>
      </c>
      <c r="O19" s="46">
        <f t="shared" si="1"/>
        <v>1000000</v>
      </c>
      <c r="P19" s="46" t="s">
        <v>78</v>
      </c>
    </row>
    <row r="20" spans="1:16" ht="93" customHeight="1" x14ac:dyDescent="0.25">
      <c r="A20" s="48" t="s">
        <v>17</v>
      </c>
      <c r="B20" s="24">
        <v>400</v>
      </c>
      <c r="C20" s="26"/>
      <c r="D20" s="63">
        <f>-(D6-D12)</f>
        <v>-1000000</v>
      </c>
      <c r="E20" s="70"/>
      <c r="F20" s="41"/>
      <c r="G20" s="31" t="s">
        <v>81</v>
      </c>
      <c r="H20" s="47" t="s">
        <v>29</v>
      </c>
      <c r="I20" s="46"/>
      <c r="J20" s="52"/>
      <c r="K20" s="46">
        <f>-K19</f>
        <v>-1000000</v>
      </c>
      <c r="L20" s="46">
        <f t="shared" ref="L20:O20" si="2">-L19</f>
        <v>0</v>
      </c>
      <c r="M20" s="46">
        <f t="shared" si="2"/>
        <v>0</v>
      </c>
      <c r="N20" s="46">
        <f t="shared" si="2"/>
        <v>0</v>
      </c>
      <c r="O20" s="62">
        <f t="shared" si="2"/>
        <v>-1000000</v>
      </c>
      <c r="P20" s="46" t="s">
        <v>78</v>
      </c>
    </row>
    <row r="21" spans="1:16" ht="47.25" x14ac:dyDescent="0.25">
      <c r="A21" s="27" t="s">
        <v>41</v>
      </c>
      <c r="B21" s="39">
        <v>410</v>
      </c>
      <c r="C21" s="27"/>
      <c r="D21" s="39">
        <f>D22+D27+D31+D35</f>
        <v>40000</v>
      </c>
      <c r="E21" s="70"/>
      <c r="F21" s="41"/>
      <c r="H21" s="45"/>
      <c r="J21" s="55"/>
    </row>
    <row r="22" spans="1:16" x14ac:dyDescent="0.25">
      <c r="A22" s="101" t="s">
        <v>15</v>
      </c>
      <c r="B22" s="188">
        <v>420</v>
      </c>
      <c r="C22" s="189"/>
      <c r="D22" s="188">
        <f>D24+D26</f>
        <v>40000</v>
      </c>
      <c r="E22" s="184"/>
      <c r="F22" s="41"/>
      <c r="H22" s="45"/>
      <c r="J22" s="55"/>
    </row>
    <row r="23" spans="1:16" ht="47.25" x14ac:dyDescent="0.25">
      <c r="A23" s="13" t="s">
        <v>42</v>
      </c>
      <c r="B23" s="188"/>
      <c r="C23" s="189"/>
      <c r="D23" s="188"/>
      <c r="E23" s="184"/>
      <c r="F23" s="41"/>
      <c r="G23" s="49" t="s">
        <v>58</v>
      </c>
      <c r="H23" s="47" t="s">
        <v>59</v>
      </c>
      <c r="I23" s="46" t="s">
        <v>60</v>
      </c>
      <c r="J23" s="52"/>
      <c r="K23" s="46">
        <f>K25+K26</f>
        <v>-40000</v>
      </c>
      <c r="L23" s="46">
        <f t="shared" ref="L23:P23" si="3">L25+L26</f>
        <v>0</v>
      </c>
      <c r="M23" s="46">
        <f t="shared" si="3"/>
        <v>0</v>
      </c>
      <c r="N23" s="46">
        <f t="shared" si="3"/>
        <v>0</v>
      </c>
      <c r="O23" s="46">
        <f>K23+L23+M23+N23</f>
        <v>-40000</v>
      </c>
      <c r="P23" s="46">
        <f t="shared" si="3"/>
        <v>0</v>
      </c>
    </row>
    <row r="24" spans="1:16" ht="15.75" x14ac:dyDescent="0.25">
      <c r="A24" s="102" t="s">
        <v>15</v>
      </c>
      <c r="B24" s="183">
        <v>421</v>
      </c>
      <c r="C24" s="183">
        <v>510</v>
      </c>
      <c r="D24" s="183">
        <v>0</v>
      </c>
      <c r="E24" s="184"/>
      <c r="F24" s="41"/>
      <c r="G24" s="1"/>
      <c r="H24" s="1"/>
      <c r="I24" s="1"/>
      <c r="J24" s="51"/>
      <c r="K24" s="1"/>
      <c r="L24" s="1"/>
      <c r="M24" s="1"/>
      <c r="N24" s="1"/>
      <c r="O24" s="46"/>
      <c r="P24" s="1"/>
    </row>
    <row r="25" spans="1:16" ht="45" x14ac:dyDescent="0.25">
      <c r="A25" s="102" t="s">
        <v>42</v>
      </c>
      <c r="B25" s="183"/>
      <c r="C25" s="183"/>
      <c r="D25" s="183"/>
      <c r="E25" s="184"/>
      <c r="F25" s="41"/>
      <c r="G25" s="7" t="s">
        <v>61</v>
      </c>
      <c r="H25" s="34" t="s">
        <v>62</v>
      </c>
      <c r="I25" s="6">
        <v>510</v>
      </c>
      <c r="J25" s="53"/>
      <c r="K25" s="6"/>
      <c r="L25" s="6"/>
      <c r="M25" s="6"/>
      <c r="N25" s="6"/>
      <c r="O25" s="46">
        <f t="shared" ref="O25:O26" si="4">K25+L25+M25+N25</f>
        <v>0</v>
      </c>
      <c r="P25" s="6"/>
    </row>
    <row r="26" spans="1:16" ht="45" x14ac:dyDescent="0.25">
      <c r="A26" s="102" t="s">
        <v>18</v>
      </c>
      <c r="B26" s="69">
        <v>422</v>
      </c>
      <c r="C26" s="69">
        <v>610</v>
      </c>
      <c r="D26" s="116">
        <v>40000</v>
      </c>
      <c r="E26" s="70"/>
      <c r="F26" s="41"/>
      <c r="G26" s="7" t="s">
        <v>63</v>
      </c>
      <c r="H26" s="34" t="s">
        <v>64</v>
      </c>
      <c r="I26" s="6">
        <v>610</v>
      </c>
      <c r="J26" s="53"/>
      <c r="K26" s="158">
        <v>-40000</v>
      </c>
      <c r="L26" s="6"/>
      <c r="M26" s="6"/>
      <c r="N26" s="6"/>
      <c r="O26" s="157">
        <f t="shared" si="4"/>
        <v>-40000</v>
      </c>
      <c r="P26" s="6"/>
    </row>
    <row r="27" spans="1:16" ht="30" x14ac:dyDescent="0.25">
      <c r="A27" s="13" t="s">
        <v>19</v>
      </c>
      <c r="B27" s="72">
        <v>430</v>
      </c>
      <c r="C27" s="73"/>
      <c r="D27" s="71">
        <f>D28+D30</f>
        <v>0</v>
      </c>
      <c r="E27" s="70"/>
      <c r="F27" s="41"/>
      <c r="G27" t="s">
        <v>145</v>
      </c>
      <c r="H27" s="45"/>
      <c r="J27" s="55"/>
    </row>
    <row r="28" spans="1:16" x14ac:dyDescent="0.25">
      <c r="A28" s="102" t="s">
        <v>15</v>
      </c>
      <c r="B28" s="183">
        <v>431</v>
      </c>
      <c r="C28" s="183">
        <v>510</v>
      </c>
      <c r="D28" s="186"/>
      <c r="E28" s="184"/>
      <c r="F28" s="41"/>
      <c r="H28" s="45"/>
      <c r="J28" s="55"/>
    </row>
    <row r="29" spans="1:16" ht="25.5" x14ac:dyDescent="0.25">
      <c r="A29" s="14" t="s">
        <v>20</v>
      </c>
      <c r="B29" s="183"/>
      <c r="C29" s="183"/>
      <c r="D29" s="186"/>
      <c r="E29" s="184"/>
      <c r="F29" s="41"/>
      <c r="H29" s="45"/>
      <c r="J29" s="55"/>
    </row>
    <row r="30" spans="1:16" x14ac:dyDescent="0.25">
      <c r="A30" s="102" t="s">
        <v>21</v>
      </c>
      <c r="B30" s="69">
        <v>432</v>
      </c>
      <c r="C30" s="69">
        <v>610</v>
      </c>
      <c r="D30" s="71"/>
      <c r="E30" s="70"/>
      <c r="F30" s="41"/>
      <c r="H30" s="45"/>
      <c r="J30" s="55"/>
    </row>
    <row r="31" spans="1:16" ht="30" x14ac:dyDescent="0.25">
      <c r="A31" s="13" t="s">
        <v>22</v>
      </c>
      <c r="B31" s="72">
        <v>440</v>
      </c>
      <c r="C31" s="73"/>
      <c r="D31" s="71">
        <f>D32+D34</f>
        <v>0</v>
      </c>
      <c r="E31" s="70"/>
      <c r="F31" s="41"/>
      <c r="H31" s="45"/>
      <c r="J31" s="55"/>
    </row>
    <row r="32" spans="1:16" x14ac:dyDescent="0.25">
      <c r="A32" s="102" t="s">
        <v>15</v>
      </c>
      <c r="B32" s="183">
        <v>441</v>
      </c>
      <c r="C32" s="183">
        <v>510</v>
      </c>
      <c r="D32" s="186">
        <v>0</v>
      </c>
      <c r="E32" s="184"/>
      <c r="F32" s="41"/>
      <c r="H32" s="45"/>
      <c r="J32" s="55"/>
    </row>
    <row r="33" spans="1:16" ht="25.5" x14ac:dyDescent="0.25">
      <c r="A33" s="14" t="s">
        <v>23</v>
      </c>
      <c r="B33" s="183"/>
      <c r="C33" s="183"/>
      <c r="D33" s="186"/>
      <c r="E33" s="184"/>
      <c r="F33" s="41"/>
      <c r="H33" s="45"/>
      <c r="J33" s="55"/>
    </row>
    <row r="34" spans="1:16" ht="25.5" x14ac:dyDescent="0.25">
      <c r="A34" s="102" t="s">
        <v>24</v>
      </c>
      <c r="B34" s="69">
        <v>442</v>
      </c>
      <c r="C34" s="69">
        <v>610</v>
      </c>
      <c r="D34" s="71">
        <v>0</v>
      </c>
      <c r="E34" s="70"/>
      <c r="F34" s="41"/>
      <c r="H34" s="45"/>
      <c r="J34" s="55"/>
    </row>
    <row r="35" spans="1:16" ht="45" x14ac:dyDescent="0.25">
      <c r="A35" s="13" t="s">
        <v>25</v>
      </c>
      <c r="B35" s="72">
        <v>450</v>
      </c>
      <c r="C35" s="73"/>
      <c r="D35" s="71">
        <f>D36+D38</f>
        <v>0</v>
      </c>
      <c r="E35" s="70"/>
      <c r="F35" s="41"/>
      <c r="H35" s="45"/>
      <c r="J35" s="55"/>
    </row>
    <row r="36" spans="1:16" x14ac:dyDescent="0.25">
      <c r="A36" s="102" t="s">
        <v>15</v>
      </c>
      <c r="B36" s="183">
        <v>451</v>
      </c>
      <c r="C36" s="183">
        <v>510</v>
      </c>
      <c r="D36" s="183"/>
      <c r="E36" s="184"/>
      <c r="F36" s="41"/>
      <c r="H36" s="45"/>
      <c r="J36" s="55"/>
    </row>
    <row r="37" spans="1:16" x14ac:dyDescent="0.25">
      <c r="A37" s="14" t="s">
        <v>27</v>
      </c>
      <c r="B37" s="183"/>
      <c r="C37" s="183"/>
      <c r="D37" s="183"/>
      <c r="E37" s="184"/>
      <c r="F37" s="41"/>
      <c r="H37" s="45"/>
      <c r="J37" s="55"/>
    </row>
    <row r="38" spans="1:16" x14ac:dyDescent="0.25">
      <c r="A38" s="102" t="s">
        <v>43</v>
      </c>
      <c r="B38" s="69">
        <v>452</v>
      </c>
      <c r="C38" s="69">
        <v>610</v>
      </c>
      <c r="D38" s="69"/>
      <c r="E38" s="70"/>
      <c r="F38" s="41"/>
      <c r="H38" s="45"/>
      <c r="J38" s="55"/>
    </row>
    <row r="39" spans="1:16" ht="30" x14ac:dyDescent="0.25">
      <c r="A39" s="73" t="s">
        <v>44</v>
      </c>
      <c r="B39" s="72">
        <v>460</v>
      </c>
      <c r="C39" s="73"/>
      <c r="D39" s="71"/>
      <c r="E39" s="70"/>
      <c r="F39" s="41"/>
      <c r="H39" s="45"/>
      <c r="J39" s="55"/>
    </row>
    <row r="40" spans="1:16" x14ac:dyDescent="0.25">
      <c r="A40" s="102" t="s">
        <v>15</v>
      </c>
      <c r="B40" s="183">
        <v>461</v>
      </c>
      <c r="C40" s="183">
        <v>510</v>
      </c>
      <c r="D40" s="183"/>
      <c r="E40" s="184"/>
      <c r="F40" s="41"/>
      <c r="H40" s="45"/>
      <c r="J40" s="55"/>
    </row>
    <row r="41" spans="1:16" ht="25.5" x14ac:dyDescent="0.25">
      <c r="A41" s="14" t="s">
        <v>45</v>
      </c>
      <c r="B41" s="183"/>
      <c r="C41" s="183"/>
      <c r="D41" s="183"/>
      <c r="E41" s="184"/>
      <c r="F41" s="41"/>
      <c r="H41" s="45"/>
      <c r="J41" s="55"/>
    </row>
    <row r="42" spans="1:16" ht="25.5" x14ac:dyDescent="0.25">
      <c r="A42" s="102" t="s">
        <v>46</v>
      </c>
      <c r="B42" s="69">
        <v>462</v>
      </c>
      <c r="C42" s="69">
        <v>610</v>
      </c>
      <c r="D42" s="69"/>
      <c r="E42" s="70"/>
      <c r="F42" s="41"/>
      <c r="H42" s="45"/>
      <c r="J42" s="55"/>
    </row>
    <row r="43" spans="1:16" ht="45.75" customHeight="1" x14ac:dyDescent="0.25">
      <c r="A43" s="108" t="s">
        <v>28</v>
      </c>
      <c r="B43" s="72">
        <v>500</v>
      </c>
      <c r="C43" s="73"/>
      <c r="D43" s="65">
        <f>D44+D46</f>
        <v>-960000</v>
      </c>
      <c r="E43" s="70"/>
      <c r="F43" s="41"/>
      <c r="G43" s="31" t="s">
        <v>65</v>
      </c>
      <c r="H43" s="47" t="s">
        <v>71</v>
      </c>
      <c r="I43" s="46" t="s">
        <v>78</v>
      </c>
      <c r="J43" s="52"/>
      <c r="K43" s="62">
        <f>K45+K46</f>
        <v>-960000</v>
      </c>
      <c r="L43" s="46">
        <f t="shared" ref="L43:N43" si="5">L45+L46</f>
        <v>0</v>
      </c>
      <c r="M43" s="46">
        <f t="shared" si="5"/>
        <v>0</v>
      </c>
      <c r="N43" s="46">
        <f t="shared" si="5"/>
        <v>0</v>
      </c>
      <c r="O43" s="62">
        <f>K43+L43+M43+N43</f>
        <v>-960000</v>
      </c>
      <c r="P43" s="46"/>
    </row>
    <row r="44" spans="1:16" ht="15.75" x14ac:dyDescent="0.25">
      <c r="A44" s="29" t="s">
        <v>15</v>
      </c>
      <c r="B44" s="183">
        <v>501</v>
      </c>
      <c r="C44" s="183">
        <v>510</v>
      </c>
      <c r="D44" s="185">
        <v>-1000000</v>
      </c>
      <c r="E44" s="184"/>
      <c r="F44" s="41"/>
      <c r="G44" s="1"/>
      <c r="H44" s="1"/>
      <c r="I44" s="1"/>
      <c r="J44" s="51"/>
      <c r="K44" s="118"/>
      <c r="L44" s="1"/>
      <c r="M44" s="1"/>
      <c r="N44" s="1"/>
      <c r="O44" s="66"/>
      <c r="P44" s="1"/>
    </row>
    <row r="45" spans="1:16" ht="39" x14ac:dyDescent="0.25">
      <c r="A45" s="109" t="s">
        <v>30</v>
      </c>
      <c r="B45" s="183"/>
      <c r="C45" s="183"/>
      <c r="D45" s="185"/>
      <c r="E45" s="184"/>
      <c r="F45" s="41"/>
      <c r="G45" s="9" t="s">
        <v>66</v>
      </c>
      <c r="H45" s="35" t="s">
        <v>72</v>
      </c>
      <c r="I45" s="8">
        <v>510</v>
      </c>
      <c r="J45" s="56" t="s">
        <v>78</v>
      </c>
      <c r="K45" s="64">
        <v>-1000000</v>
      </c>
      <c r="L45" s="8"/>
      <c r="M45" s="8"/>
      <c r="N45" s="8"/>
      <c r="O45" s="64">
        <f t="shared" ref="O45:O46" si="6">K45+L45+M45+N45</f>
        <v>-1000000</v>
      </c>
      <c r="P45" s="8" t="s">
        <v>78</v>
      </c>
    </row>
    <row r="46" spans="1:16" ht="39" x14ac:dyDescent="0.25">
      <c r="A46" s="109" t="s">
        <v>31</v>
      </c>
      <c r="B46" s="69">
        <v>502</v>
      </c>
      <c r="C46" s="69">
        <v>610</v>
      </c>
      <c r="D46" s="87">
        <v>40000</v>
      </c>
      <c r="E46" s="70"/>
      <c r="F46" s="41"/>
      <c r="G46" s="9" t="s">
        <v>67</v>
      </c>
      <c r="H46" s="35" t="s">
        <v>73</v>
      </c>
      <c r="I46" s="8">
        <v>610</v>
      </c>
      <c r="J46" s="56" t="s">
        <v>78</v>
      </c>
      <c r="K46" s="64">
        <v>40000</v>
      </c>
      <c r="L46" s="8"/>
      <c r="M46" s="8"/>
      <c r="N46" s="8"/>
      <c r="O46" s="62">
        <f t="shared" si="6"/>
        <v>40000</v>
      </c>
      <c r="P46" s="8" t="s">
        <v>78</v>
      </c>
    </row>
    <row r="47" spans="1:16" x14ac:dyDescent="0.25">
      <c r="A47" s="82" t="s">
        <v>32</v>
      </c>
      <c r="B47" s="69">
        <v>503</v>
      </c>
      <c r="C47" s="69">
        <v>171</v>
      </c>
      <c r="D47" s="69"/>
      <c r="E47" s="70"/>
      <c r="F47" s="41"/>
      <c r="G47" s="1"/>
      <c r="H47" s="1"/>
      <c r="I47" s="1"/>
      <c r="J47" s="57"/>
      <c r="K47" s="1"/>
      <c r="L47" s="1"/>
      <c r="M47" s="1"/>
      <c r="N47" s="1"/>
      <c r="O47" s="1"/>
      <c r="P47" s="1"/>
    </row>
    <row r="48" spans="1:16" ht="94.5" x14ac:dyDescent="0.25">
      <c r="A48" s="20"/>
      <c r="B48" s="18"/>
      <c r="C48" s="18"/>
      <c r="D48" s="18"/>
      <c r="E48" s="18"/>
      <c r="F48" s="18"/>
      <c r="G48" s="74" t="s">
        <v>68</v>
      </c>
      <c r="H48" s="47" t="s">
        <v>74</v>
      </c>
      <c r="I48" s="46" t="s">
        <v>78</v>
      </c>
      <c r="J48" s="58" t="s">
        <v>78</v>
      </c>
      <c r="K48" s="46">
        <f>K50+K51</f>
        <v>0</v>
      </c>
      <c r="L48" s="46">
        <f t="shared" ref="L48:O48" si="7">L50+L51</f>
        <v>0</v>
      </c>
      <c r="M48" s="46">
        <f t="shared" si="7"/>
        <v>0</v>
      </c>
      <c r="N48" s="46">
        <f t="shared" si="7"/>
        <v>0</v>
      </c>
      <c r="O48" s="46">
        <f t="shared" si="7"/>
        <v>0</v>
      </c>
      <c r="P48" s="46"/>
    </row>
    <row r="49" spans="1:16" x14ac:dyDescent="0.25">
      <c r="A49" s="18"/>
      <c r="B49" s="21"/>
      <c r="C49" s="18"/>
      <c r="D49" s="18"/>
      <c r="E49" s="18"/>
      <c r="F49" s="18"/>
      <c r="G49" s="9" t="s">
        <v>15</v>
      </c>
      <c r="H49" s="8"/>
      <c r="I49" s="8"/>
      <c r="J49" s="56"/>
      <c r="K49" s="8"/>
      <c r="L49" s="8"/>
      <c r="M49" s="8"/>
      <c r="N49" s="8"/>
      <c r="O49" s="8"/>
      <c r="P49" s="8"/>
    </row>
    <row r="50" spans="1:16" ht="38.25" x14ac:dyDescent="0.25">
      <c r="A50" s="18"/>
      <c r="B50" s="21"/>
      <c r="C50" s="18"/>
      <c r="D50" s="18"/>
      <c r="E50" s="18"/>
      <c r="F50" s="18"/>
      <c r="G50" s="100" t="s">
        <v>69</v>
      </c>
      <c r="H50" s="35" t="s">
        <v>75</v>
      </c>
      <c r="I50" s="8">
        <v>510</v>
      </c>
      <c r="J50" s="56" t="s">
        <v>78</v>
      </c>
      <c r="K50" s="8"/>
      <c r="L50" s="8"/>
      <c r="M50" s="8"/>
      <c r="N50" s="8"/>
      <c r="O50" s="8"/>
      <c r="P50" s="8" t="s">
        <v>78</v>
      </c>
    </row>
    <row r="51" spans="1:16" ht="39" x14ac:dyDescent="0.25">
      <c r="A51" s="18"/>
      <c r="B51" s="21"/>
      <c r="C51" s="18"/>
      <c r="D51" s="18"/>
      <c r="E51" s="18"/>
      <c r="F51" s="18"/>
      <c r="G51" s="9" t="s">
        <v>70</v>
      </c>
      <c r="H51" s="8">
        <v>732</v>
      </c>
      <c r="I51" s="8">
        <v>610</v>
      </c>
      <c r="J51" s="56" t="s">
        <v>78</v>
      </c>
      <c r="K51" s="8"/>
      <c r="L51" s="8"/>
      <c r="M51" s="8"/>
      <c r="N51" s="8"/>
      <c r="O51" s="8"/>
      <c r="P51" s="8" t="s">
        <v>78</v>
      </c>
    </row>
    <row r="52" spans="1:16" x14ac:dyDescent="0.25">
      <c r="A52" s="98" t="s">
        <v>99</v>
      </c>
      <c r="B52" s="98" t="s">
        <v>89</v>
      </c>
      <c r="C52" s="18"/>
      <c r="D52" s="18"/>
      <c r="E52" s="18"/>
      <c r="F52" s="18"/>
    </row>
    <row r="53" spans="1:16" x14ac:dyDescent="0.25">
      <c r="A53" s="18"/>
      <c r="B53" s="21"/>
      <c r="C53" s="18"/>
      <c r="D53" s="18"/>
      <c r="E53" s="18"/>
      <c r="F53" s="18"/>
    </row>
    <row r="54" spans="1:16" ht="31.5" x14ac:dyDescent="0.25">
      <c r="A54" s="103"/>
      <c r="B54" s="74" t="s">
        <v>82</v>
      </c>
      <c r="C54" s="74" t="s">
        <v>83</v>
      </c>
      <c r="D54" s="18"/>
      <c r="E54" s="18"/>
      <c r="F54" s="18"/>
    </row>
    <row r="55" spans="1:16" ht="15.75" x14ac:dyDescent="0.25">
      <c r="A55" s="89" t="s">
        <v>84</v>
      </c>
      <c r="B55" s="90">
        <v>40000</v>
      </c>
      <c r="C55" s="91" t="s">
        <v>85</v>
      </c>
      <c r="D55" s="18"/>
      <c r="E55" s="18"/>
      <c r="F55" s="18"/>
    </row>
    <row r="56" spans="1:16" ht="47.25" x14ac:dyDescent="0.25">
      <c r="A56" s="104" t="s">
        <v>100</v>
      </c>
      <c r="B56" s="93"/>
      <c r="C56" s="91" t="s">
        <v>103</v>
      </c>
      <c r="D56" s="18"/>
      <c r="E56" s="18"/>
      <c r="F56" s="18"/>
    </row>
    <row r="57" spans="1:16" ht="15.75" x14ac:dyDescent="0.25">
      <c r="A57" s="104" t="s">
        <v>101</v>
      </c>
      <c r="B57" s="93" t="s">
        <v>102</v>
      </c>
      <c r="C57" s="91"/>
      <c r="D57" s="18"/>
      <c r="E57" s="18"/>
      <c r="F57" s="18"/>
    </row>
    <row r="58" spans="1:16" ht="15.75" x14ac:dyDescent="0.25">
      <c r="A58" s="95" t="s">
        <v>86</v>
      </c>
      <c r="B58" s="96">
        <v>1000000</v>
      </c>
      <c r="C58" s="97">
        <v>40000</v>
      </c>
    </row>
    <row r="59" spans="1:16" ht="15.75" x14ac:dyDescent="0.25">
      <c r="A59" s="89" t="s">
        <v>87</v>
      </c>
      <c r="B59" s="96">
        <v>1000000</v>
      </c>
      <c r="C59" s="91"/>
    </row>
    <row r="61" spans="1:16" x14ac:dyDescent="0.25">
      <c r="A61" s="18"/>
      <c r="B61" s="18"/>
      <c r="C61" s="18"/>
      <c r="D61" s="18"/>
      <c r="E61" s="18"/>
    </row>
    <row r="62" spans="1:16" x14ac:dyDescent="0.25">
      <c r="A62" s="18"/>
      <c r="B62" s="18"/>
      <c r="C62" s="18"/>
      <c r="D62" s="18"/>
      <c r="E62" s="18"/>
    </row>
    <row r="63" spans="1:16" x14ac:dyDescent="0.25">
      <c r="A63" s="18"/>
      <c r="B63" s="18"/>
      <c r="C63" s="18"/>
      <c r="D63" s="18"/>
      <c r="E63" s="18"/>
    </row>
    <row r="64" spans="1:16" x14ac:dyDescent="0.25">
      <c r="A64" s="110"/>
      <c r="B64" s="111"/>
      <c r="C64" s="111"/>
      <c r="D64" s="77"/>
      <c r="E64" s="18"/>
      <c r="F64" s="18"/>
      <c r="G64" s="18"/>
    </row>
    <row r="65" spans="1:7" x14ac:dyDescent="0.25">
      <c r="A65" s="18"/>
      <c r="B65" s="18"/>
      <c r="C65" s="18"/>
      <c r="D65" s="77"/>
      <c r="E65" s="18"/>
      <c r="F65" s="18"/>
      <c r="G65" s="18"/>
    </row>
    <row r="66" spans="1:7" x14ac:dyDescent="0.25">
      <c r="A66" s="18"/>
      <c r="B66" s="18"/>
      <c r="C66" s="18"/>
      <c r="D66" s="77"/>
      <c r="E66" s="18"/>
      <c r="F66" s="18"/>
      <c r="G66" s="18"/>
    </row>
    <row r="67" spans="1:7" x14ac:dyDescent="0.25">
      <c r="A67" s="18"/>
      <c r="B67" s="18"/>
      <c r="C67" s="18"/>
      <c r="D67" s="77"/>
      <c r="E67" s="18"/>
    </row>
    <row r="68" spans="1:7" x14ac:dyDescent="0.25">
      <c r="A68" s="18"/>
      <c r="B68" s="18"/>
      <c r="C68" s="18"/>
      <c r="D68" s="18"/>
      <c r="E68" s="18"/>
    </row>
  </sheetData>
  <sheetProtection password="C697" sheet="1" formatCells="0" formatColumns="0" formatRows="0" insertColumns="0" insertRows="0" insertHyperlinks="0" deleteColumns="0" deleteRows="0" sort="0" autoFilter="0" pivotTables="0"/>
  <mergeCells count="43">
    <mergeCell ref="A2:D2"/>
    <mergeCell ref="G2:P2"/>
    <mergeCell ref="A3:A4"/>
    <mergeCell ref="B3:B4"/>
    <mergeCell ref="C3:C4"/>
    <mergeCell ref="D3:D4"/>
    <mergeCell ref="G3:G4"/>
    <mergeCell ref="H3:H4"/>
    <mergeCell ref="I3:I4"/>
    <mergeCell ref="J3:J4"/>
    <mergeCell ref="K3:O3"/>
    <mergeCell ref="P3:P4"/>
    <mergeCell ref="B15:B16"/>
    <mergeCell ref="C15:C16"/>
    <mergeCell ref="B22:B23"/>
    <mergeCell ref="C22:C23"/>
    <mergeCell ref="D22:D23"/>
    <mergeCell ref="E22:E23"/>
    <mergeCell ref="B24:B25"/>
    <mergeCell ref="C24:C25"/>
    <mergeCell ref="D24:D25"/>
    <mergeCell ref="E24:E25"/>
    <mergeCell ref="E28:E29"/>
    <mergeCell ref="B32:B33"/>
    <mergeCell ref="C32:C33"/>
    <mergeCell ref="D32:D33"/>
    <mergeCell ref="E32:E33"/>
    <mergeCell ref="B44:B45"/>
    <mergeCell ref="C44:C45"/>
    <mergeCell ref="D44:D45"/>
    <mergeCell ref="E44:E45"/>
    <mergeCell ref="G9:K9"/>
    <mergeCell ref="B36:B37"/>
    <mergeCell ref="C36:C37"/>
    <mergeCell ref="D36:D37"/>
    <mergeCell ref="E36:E37"/>
    <mergeCell ref="B40:B41"/>
    <mergeCell ref="C40:C41"/>
    <mergeCell ref="D40:D41"/>
    <mergeCell ref="E40:E41"/>
    <mergeCell ref="B28:B29"/>
    <mergeCell ref="C28:C29"/>
    <mergeCell ref="D28:D2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 лицевой счет, сальдо на </vt:lpstr>
      <vt:lpstr>Возврат от ФСС за прошлый год</vt:lpstr>
      <vt:lpstr>Внутренние обороты </vt:lpstr>
      <vt:lpstr>Возврат субсидий прошлых 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2016-06-25T06:14:52Z</dcterms:created>
  <dcterms:modified xsi:type="dcterms:W3CDTF">2016-06-26T15:43:43Z</dcterms:modified>
</cp:coreProperties>
</file>